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50" tabRatio="822" activeTab="0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<sst xmlns="http://schemas.openxmlformats.org/spreadsheetml/2006/main" count="565" uniqueCount="254">
  <si>
    <t>单位：元</t>
  </si>
  <si>
    <t>收入</t>
  </si>
  <si>
    <t>支出</t>
  </si>
  <si>
    <t>项目</t>
  </si>
  <si>
    <t>按支出项目类别</t>
  </si>
  <si>
    <t>支出功能分类</t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</si>
  <si>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</si>
  <si>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</si>
  <si>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</si>
  <si>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</si>
  <si>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</si>
  <si>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</si>
  <si>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</si>
  <si>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</si>
  <si>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</si>
  <si>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</si>
  <si>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</si>
  <si>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</si>
  <si>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</si>
  <si>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</si>
  <si>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</si>
  <si>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</si>
  <si>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二、项目支出</t>
  </si>
  <si>
    <t>五、教育</t>
  </si>
  <si>
    <t>二、纳入预算管理的政府性基金</t>
  </si>
  <si>
    <t>六、科学技术</t>
  </si>
  <si>
    <t>三、纳入专户管理的事业资金</t>
  </si>
  <si>
    <t>八、社会保障和就业</t>
  </si>
  <si>
    <t>二十二、预备费</t>
  </si>
  <si>
    <t>二十七、债务付息支出</t>
  </si>
  <si>
    <t>收入合计</t>
  </si>
  <si>
    <t>支出合计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</si>
  <si>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</si>
  <si>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</si>
  <si>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</si>
  <si>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</si>
  <si>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</si>
  <si>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</si>
  <si>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</si>
  <si>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</si>
  <si>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</si>
  <si>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</si>
  <si>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</si>
  <si>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</si>
  <si>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</si>
  <si>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</si>
  <si>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备注：细化到功能分类项级科目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</si>
  <si>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</si>
  <si>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</si>
  <si>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</si>
  <si>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</si>
  <si>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</si>
  <si>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</si>
  <si>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</si>
  <si>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</si>
  <si>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</si>
  <si>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</si>
  <si>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</si>
  <si>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</si>
  <si>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</si>
  <si>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</si>
  <si>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</si>
  <si>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</si>
  <si>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</si>
  <si>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</si>
  <si>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</si>
  <si>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</si>
  <si>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</si>
  <si>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</si>
  <si>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</si>
  <si>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</si>
  <si>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</si>
  <si>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</si>
  <si>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</si>
  <si>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</si>
  <si>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</si>
  <si>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</si>
  <si>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</si>
  <si>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</si>
  <si>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</si>
  <si>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</si>
  <si>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</si>
  <si>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</si>
  <si>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</si>
  <si>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</si>
  <si>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</si>
  <si>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</si>
  <si>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</si>
  <si>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</si>
  <si>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</si>
  <si>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</si>
  <si>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</si>
  <si>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</si>
  <si>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</si>
  <si>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</si>
  <si>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</si>
  <si>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</si>
  <si>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</si>
  <si>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</si>
  <si>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</si>
  <si>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</si>
  <si>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</si>
  <si>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</si>
  <si>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</si>
  <si>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</si>
  <si>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</si>
  <si>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</si>
  <si>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</si>
  <si>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</si>
  <si>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</si>
  <si>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单位：元</t>
  </si>
  <si>
    <t>按支出项目类别分类</t>
  </si>
  <si>
    <t>编制单位：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</si>
  <si>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</si>
  <si>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</si>
  <si>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</si>
  <si>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</si>
  <si>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</si>
  <si>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</si>
  <si>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</si>
  <si>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</si>
  <si>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纳入预算管理的政府性基金</t>
  </si>
  <si>
    <t>一般转移支付收入的拨款</t>
  </si>
  <si>
    <t>专项转移支付收入的拨款</t>
  </si>
  <si>
    <t>5</t>
  </si>
  <si>
    <t>8</t>
  </si>
  <si>
    <t>二十八、债务发行费用支出</t>
  </si>
  <si>
    <t>2020年预算部门收支总表</t>
  </si>
  <si>
    <t>2020年预算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</si>
  <si>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</si>
  <si>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</si>
  <si>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2020年预算部门收入总表</t>
  </si>
  <si>
    <t>2020年预算部门支出总表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</si>
  <si>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</si>
  <si>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2020年预算财政拨款收支总表</t>
  </si>
  <si>
    <t>七、文化旅游体育与传媒</t>
  </si>
  <si>
    <t>九、卫生健康</t>
  </si>
  <si>
    <t>十、节能环保</t>
  </si>
  <si>
    <t>十一、城乡社区</t>
  </si>
  <si>
    <t>十二、农林水</t>
  </si>
  <si>
    <t>十三、交通运输</t>
  </si>
  <si>
    <t>十五、商业服务业等</t>
  </si>
  <si>
    <t>十四、资源勘探工业信息等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</si>
  <si>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</si>
  <si>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</si>
  <si>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</si>
  <si>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</si>
  <si>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</si>
  <si>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</si>
  <si>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二十三、债务付息</t>
  </si>
  <si>
    <t>二十四、债务发行费用</t>
  </si>
  <si>
    <t>二十五、其他支出</t>
  </si>
  <si>
    <t xml:space="preserve">    经常性项目支出</t>
  </si>
  <si>
    <t xml:space="preserve">    重点项目支出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</si>
  <si>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</si>
  <si>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</si>
  <si>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</si>
  <si>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</si>
  <si>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</si>
  <si>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</si>
  <si>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十、其他支出</t>
  </si>
  <si>
    <t xml:space="preserve">    专项转移支付安排的拨款</t>
  </si>
  <si>
    <t xml:space="preserve">    一般转移支付安排的拨款</t>
  </si>
  <si>
    <t>支出合计</t>
  </si>
  <si>
    <t>2020年一般公共预算支出表</t>
  </si>
  <si>
    <t>职业年金</t>
  </si>
  <si>
    <t>公务用车维护费</t>
  </si>
  <si>
    <t>2020年一般公共预算三公经费支出明细表</t>
  </si>
  <si>
    <t>2020年政府性基金预算支出表</t>
  </si>
  <si>
    <t>备注：细化到功能分类科目项级科目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</si>
  <si>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</si>
  <si>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</si>
  <si>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</si>
  <si>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</si>
  <si>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</si>
  <si>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纳入专户管理的事业基金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</si>
  <si>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</si>
  <si>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</si>
  <si>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</si>
  <si>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</si>
  <si>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</si>
  <si>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</si>
  <si>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</si>
  <si>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</si>
  <si>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</si>
  <si>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</si>
  <si>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</si>
  <si>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</si>
  <si>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</si>
  <si>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</si>
  <si>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</si>
  <si>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</si>
  <si>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</si>
  <si>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</si>
  <si>
    <t>2020年政府采购预算表</t>
  </si>
  <si>
    <t>2020年政府购买服务支出预算表</t>
  </si>
  <si>
    <t>2020年一般公共预算基本支出表</t>
  </si>
  <si>
    <t>领导签字：</t>
  </si>
  <si>
    <t>2020年部门预算公开表</t>
  </si>
  <si>
    <t>日期：</t>
  </si>
  <si>
    <t xml:space="preserve">        单位名称（盖章）：</t>
  </si>
  <si>
    <t>合计</t>
  </si>
  <si>
    <t>201</t>
  </si>
  <si>
    <t>03</t>
  </si>
  <si>
    <t>01</t>
  </si>
  <si>
    <t>208</t>
  </si>
  <si>
    <t>02</t>
  </si>
  <si>
    <t>08</t>
  </si>
  <si>
    <t>基层政权建设和社区治理</t>
  </si>
  <si>
    <t>09</t>
  </si>
  <si>
    <t>99</t>
  </si>
  <si>
    <t>其他退役安置支出</t>
  </si>
  <si>
    <t>210</t>
  </si>
  <si>
    <t>07</t>
  </si>
  <si>
    <t>16</t>
  </si>
  <si>
    <t>计划生育机构</t>
  </si>
  <si>
    <t>其他计划生育事务支出</t>
  </si>
  <si>
    <t>213</t>
  </si>
  <si>
    <t>其他农业支出</t>
  </si>
  <si>
    <t>05</t>
  </si>
  <si>
    <t>对村民委员会和村党支部的补助</t>
  </si>
  <si>
    <t>编制单位：汾阳市文峰街道办事处</t>
  </si>
  <si>
    <t>汾阳市文峰街道办事处</t>
  </si>
  <si>
    <t>编制单位：汾阳市文峰街道办事处</t>
  </si>
  <si>
    <t>行政运行</t>
  </si>
  <si>
    <t>75000</t>
  </si>
  <si>
    <t>70000</t>
  </si>
  <si>
    <t>70000</t>
  </si>
  <si>
    <t>5000</t>
  </si>
  <si>
    <t>文峰行政</t>
  </si>
  <si>
    <t>乡镇运转经费补足</t>
  </si>
  <si>
    <t>A010201</t>
  </si>
  <si>
    <t>否</t>
  </si>
  <si>
    <t>台式机</t>
  </si>
  <si>
    <t>台</t>
  </si>
  <si>
    <t>A010301</t>
  </si>
  <si>
    <t>沙发</t>
  </si>
  <si>
    <t>套</t>
  </si>
  <si>
    <t>A010204</t>
  </si>
  <si>
    <t>惠普</t>
  </si>
  <si>
    <t>A010202</t>
  </si>
  <si>
    <t>会议椅</t>
  </si>
  <si>
    <t>把</t>
  </si>
  <si>
    <t>笔记本</t>
  </si>
  <si>
    <t>办公桌</t>
  </si>
  <si>
    <t>张</t>
  </si>
  <si>
    <t>u盘</t>
  </si>
  <si>
    <t>个</t>
  </si>
  <si>
    <t>A4纸</t>
  </si>
  <si>
    <t>箱</t>
  </si>
  <si>
    <t>移动硬盘</t>
  </si>
  <si>
    <t>文峰农村综合便民服务中心</t>
  </si>
  <si>
    <t>文峰街道办</t>
  </si>
  <si>
    <t>2020.5.20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</si>
</sst>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##,###,###,##0"/>
    <numFmt numFmtId="181" formatCode="###,###,###,##0.00"/>
    <numFmt numFmtId="182" formatCode="* #,##0.0;* \-#,##0.0;* &quot;&quot;??;@"/>
    <numFmt numFmtId="183" formatCode="0.00_ "/>
    <numFmt numFmtId="184" formatCode="0_ "/>
    <numFmt numFmtId="185" formatCode=";;"/>
    <numFmt numFmtId="186" formatCode="#,##0.00_);[Red]\(#,##0.00\)"/>
    <numFmt numFmtId="187" formatCode="#,##0_);[Red]\(#,##0\)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5" fillId="16" borderId="5" applyNumberFormat="0" applyAlignment="0" applyProtection="0"/>
    <xf numFmtId="0" fontId="7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180" fontId="0" fillId="24" borderId="11" xfId="0" applyNumberFormat="1" applyFont="1" applyFill="1" applyBorder="1" applyAlignment="1">
      <alignment horizontal="right"/>
    </xf>
    <xf numFmtId="181" fontId="0" fillId="24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Font="1" applyFill="1" applyBorder="1" applyAlignment="1">
      <alignment horizontal="right"/>
    </xf>
    <xf numFmtId="49" fontId="0" fillId="24" borderId="12" xfId="0" applyNumberFormat="1" applyFont="1" applyFill="1" applyBorder="1" applyAlignment="1">
      <alignment horizontal="justify" vertical="center"/>
    </xf>
    <xf numFmtId="180" fontId="0" fillId="24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justify" vertical="center"/>
    </xf>
    <xf numFmtId="180" fontId="0" fillId="24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1" fontId="0" fillId="24" borderId="13" xfId="0" applyNumberFormat="1" applyFont="1" applyFill="1" applyBorder="1" applyAlignment="1">
      <alignment horizontal="right"/>
    </xf>
    <xf numFmtId="0" fontId="0" fillId="24" borderId="0" xfId="0" applyFill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Continuous" vertical="center"/>
      <protection/>
    </xf>
    <xf numFmtId="183" fontId="4" fillId="0" borderId="15" xfId="0" applyNumberFormat="1" applyFont="1" applyFill="1" applyBorder="1" applyAlignment="1" applyProtection="1">
      <alignment horizontal="centerContinuous" vertical="center"/>
      <protection/>
    </xf>
    <xf numFmtId="183" fontId="4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49" fontId="3" fillId="0" borderId="0" xfId="0" applyNumberFormat="1" applyFont="1" applyFill="1" applyAlignment="1" applyProtection="1">
      <alignment vertical="center"/>
      <protection/>
    </xf>
    <xf numFmtId="183" fontId="4" fillId="0" borderId="11" xfId="0" applyNumberFormat="1" applyFont="1" applyFill="1" applyBorder="1" applyAlignment="1" applyProtection="1">
      <alignment horizontal="centerContinuous" vertical="center"/>
      <protection/>
    </xf>
    <xf numFmtId="183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83" fontId="4" fillId="0" borderId="19" xfId="0" applyNumberFormat="1" applyFont="1" applyFill="1" applyBorder="1" applyAlignment="1" applyProtection="1">
      <alignment horizontal="center" vertical="center" wrapText="1"/>
      <protection/>
    </xf>
    <xf numFmtId="18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183" fontId="4" fillId="0" borderId="21" xfId="0" applyNumberFormat="1" applyFont="1" applyFill="1" applyBorder="1" applyAlignment="1" applyProtection="1">
      <alignment horizontal="centerContinuous" vertical="center"/>
      <protection/>
    </xf>
    <xf numFmtId="183" fontId="4" fillId="0" borderId="22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183" fontId="4" fillId="0" borderId="23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horizontal="centerContinuous"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82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183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183" fontId="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85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Alignment="1">
      <alignment horizontal="center" vertical="center"/>
    </xf>
    <xf numFmtId="18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left" vertical="center"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0" fillId="0" borderId="13" xfId="0" applyNumberFormat="1" applyBorder="1" applyAlignment="1">
      <alignment horizontal="right" vertic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right" vertical="center"/>
    </xf>
    <xf numFmtId="1" fontId="0" fillId="0" borderId="20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" fontId="0" fillId="0" borderId="15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20" xfId="0" applyNumberFormat="1" applyFont="1" applyFill="1" applyBorder="1" applyAlignment="1" applyProtection="1">
      <alignment horizontal="right" vertical="center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ill="1" applyBorder="1" applyAlignment="1">
      <alignment horizontal="right" vertical="center"/>
    </xf>
    <xf numFmtId="187" fontId="0" fillId="0" borderId="15" xfId="0" applyNumberFormat="1" applyFill="1" applyBorder="1" applyAlignment="1">
      <alignment horizontal="right" vertical="center"/>
    </xf>
    <xf numFmtId="187" fontId="0" fillId="0" borderId="20" xfId="0" applyNumberFormat="1" applyFill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187" fontId="0" fillId="0" borderId="15" xfId="0" applyNumberFormat="1" applyBorder="1" applyAlignment="1">
      <alignment horizontal="right" vertical="center"/>
    </xf>
    <xf numFmtId="187" fontId="0" fillId="0" borderId="13" xfId="0" applyNumberFormat="1" applyFill="1" applyBorder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49" fontId="0" fillId="24" borderId="10" xfId="0" applyNumberFormat="1" applyFill="1" applyBorder="1" applyAlignment="1">
      <alignment horizontal="right" vertical="center"/>
    </xf>
    <xf numFmtId="49" fontId="0" fillId="0" borderId="0" xfId="0" applyNumberFormat="1" applyFont="1" applyFill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center" vertical="center"/>
    </xf>
    <xf numFmtId="180" fontId="0" fillId="24" borderId="11" xfId="0" applyNumberFormat="1" applyFont="1" applyFill="1" applyBorder="1" applyAlignment="1">
      <alignment horizontal="right" vertical="center"/>
    </xf>
    <xf numFmtId="180" fontId="0" fillId="24" borderId="13" xfId="0" applyNumberFormat="1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 applyProtection="1">
      <alignment horizontal="right" vertical="center" wrapText="1"/>
      <protection/>
    </xf>
    <xf numFmtId="187" fontId="0" fillId="0" borderId="18" xfId="0" applyNumberFormat="1" applyFont="1" applyFill="1" applyBorder="1" applyAlignment="1" applyProtection="1">
      <alignment horizontal="right" vertical="center" wrapText="1"/>
      <protection/>
    </xf>
    <xf numFmtId="187" fontId="0" fillId="0" borderId="13" xfId="0" applyNumberFormat="1" applyFont="1" applyFill="1" applyBorder="1" applyAlignment="1" applyProtection="1">
      <alignment horizontal="right" vertical="center" wrapText="1"/>
      <protection/>
    </xf>
    <xf numFmtId="187" fontId="0" fillId="0" borderId="11" xfId="0" applyNumberFormat="1" applyFont="1" applyFill="1" applyBorder="1" applyAlignment="1" applyProtection="1">
      <alignment horizontal="right" vertical="center" wrapText="1"/>
      <protection/>
    </xf>
    <xf numFmtId="187" fontId="0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24" borderId="11" xfId="0" applyNumberFormat="1" applyFont="1" applyFill="1" applyBorder="1" applyAlignment="1" applyProtection="1">
      <alignment horizontal="centerContinuous" vertical="center"/>
      <protection/>
    </xf>
    <xf numFmtId="49" fontId="0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185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183" fontId="4" fillId="0" borderId="18" xfId="0" applyNumberFormat="1" applyFont="1" applyFill="1" applyBorder="1" applyAlignment="1" applyProtection="1">
      <alignment horizontal="center" vertical="center" wrapText="1"/>
      <protection/>
    </xf>
    <xf numFmtId="18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83" fontId="4" fillId="0" borderId="11" xfId="0" applyNumberFormat="1" applyFont="1" applyFill="1" applyBorder="1" applyAlignment="1" applyProtection="1">
      <alignment horizontal="center" vertical="center" wrapText="1"/>
      <protection/>
    </xf>
    <xf numFmtId="183" fontId="4" fillId="0" borderId="22" xfId="0" applyNumberFormat="1" applyFont="1" applyFill="1" applyBorder="1" applyAlignment="1" applyProtection="1">
      <alignment horizontal="center" vertical="center" wrapText="1"/>
      <protection/>
    </xf>
    <xf numFmtId="183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23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24" borderId="16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/>
      <protection/>
    </xf>
    <xf numFmtId="49" fontId="0" fillId="24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tabSelected="1" zoomScalePageLayoutView="0" workbookViewId="0" topLeftCell="A1">
      <selection activeCell="U27" sqref="U27"/>
    </sheetView>
  </sheetViews>
  <sheetFormatPr defaultColWidth="9.33203125" defaultRowHeight="11.25"/>
  <cols>
    <col min="4" max="4" width="13.83203125" style="0" customWidth="1"/>
    <col min="6" max="6" width="16" style="0" customWidth="1"/>
  </cols>
  <sheetData>
    <row r="12" spans="1:16" ht="35.25">
      <c r="A12" s="193" t="s">
        <v>198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2:10" ht="35.25">
      <c r="B13" s="172"/>
      <c r="C13" s="172"/>
      <c r="D13" s="172"/>
      <c r="E13" s="172"/>
      <c r="F13" s="172"/>
      <c r="G13" s="172"/>
      <c r="H13" s="172"/>
      <c r="I13" s="172"/>
      <c r="J13" s="172"/>
    </row>
    <row r="14" spans="2:10" ht="35.25">
      <c r="B14" s="172"/>
      <c r="C14" s="172"/>
      <c r="D14" s="172"/>
      <c r="E14" s="172"/>
      <c r="F14" s="172"/>
      <c r="G14" s="172"/>
      <c r="H14" s="172"/>
      <c r="I14" s="172"/>
      <c r="J14" s="172"/>
    </row>
    <row r="17" spans="2:14" s="174" customFormat="1" ht="25.5">
      <c r="B17" s="194" t="s">
        <v>200</v>
      </c>
      <c r="C17" s="194"/>
      <c r="D17" s="194"/>
      <c r="E17" s="194"/>
      <c r="F17" s="194"/>
      <c r="G17" s="175" t="s">
        <v>252</v>
      </c>
      <c r="H17" s="175"/>
      <c r="I17" s="175"/>
      <c r="J17" s="195" t="s">
        <v>197</v>
      </c>
      <c r="K17" s="195"/>
      <c r="L17" s="195"/>
      <c r="M17" s="195"/>
      <c r="N17" s="195"/>
    </row>
    <row r="30" spans="14:16" ht="22.5">
      <c r="N30" s="173" t="s">
        <v>199</v>
      </c>
      <c r="P30" t="s">
        <v>253</v>
      </c>
    </row>
  </sheetData>
  <sheetProtection/>
  <mergeCells count="3">
    <mergeCell ref="A12:P12"/>
    <mergeCell ref="B17:F17"/>
    <mergeCell ref="J17:N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L9" sqref="L9"/>
    </sheetView>
  </sheetViews>
  <sheetFormatPr defaultColWidth="9.33203125" defaultRowHeight="11.25"/>
  <cols>
    <col min="2" max="2" width="18.5" style="0" customWidth="1"/>
    <col min="6" max="6" width="5.83203125" style="0" customWidth="1"/>
    <col min="7" max="7" width="9" style="0" customWidth="1"/>
  </cols>
  <sheetData>
    <row r="1" spans="1:18" s="167" customFormat="1" ht="42" customHeight="1">
      <c r="A1" s="226" t="s">
        <v>194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5" ht="20.25">
      <c r="A2" s="2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O2" s="138"/>
    </row>
    <row r="3" spans="1:15" ht="11.25">
      <c r="A3" s="2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O3" s="140" t="s">
        <v>0</v>
      </c>
    </row>
    <row r="4" spans="1:18" ht="11.25" customHeight="1">
      <c r="A4" s="196" t="s">
        <v>93</v>
      </c>
      <c r="B4" s="229" t="s">
        <v>3</v>
      </c>
      <c r="C4" s="230"/>
      <c r="D4" s="231" t="s">
        <v>113</v>
      </c>
      <c r="E4" s="227" t="s">
        <v>114</v>
      </c>
      <c r="F4" s="227" t="s">
        <v>115</v>
      </c>
      <c r="G4" s="234" t="s">
        <v>116</v>
      </c>
      <c r="H4" s="141" t="s">
        <v>117</v>
      </c>
      <c r="I4" s="142"/>
      <c r="J4" s="142"/>
      <c r="K4" s="142"/>
      <c r="L4" s="142"/>
      <c r="M4" s="142"/>
      <c r="N4" s="142"/>
      <c r="O4" s="143"/>
      <c r="P4" s="143"/>
      <c r="Q4" s="143"/>
      <c r="R4" s="227" t="s">
        <v>118</v>
      </c>
    </row>
    <row r="5" spans="1:18" ht="41.25" customHeight="1">
      <c r="A5" s="196"/>
      <c r="B5" s="140" t="s">
        <v>119</v>
      </c>
      <c r="C5" s="144" t="s">
        <v>120</v>
      </c>
      <c r="D5" s="232"/>
      <c r="E5" s="233"/>
      <c r="F5" s="233"/>
      <c r="G5" s="233"/>
      <c r="H5" s="145" t="s">
        <v>34</v>
      </c>
      <c r="I5" s="153" t="s">
        <v>170</v>
      </c>
      <c r="J5" s="153" t="s">
        <v>171</v>
      </c>
      <c r="K5" s="153" t="s">
        <v>172</v>
      </c>
      <c r="L5" s="153" t="s">
        <v>173</v>
      </c>
      <c r="M5" s="154" t="s">
        <v>174</v>
      </c>
      <c r="N5" s="155" t="s">
        <v>122</v>
      </c>
      <c r="O5" s="155" t="s">
        <v>123</v>
      </c>
      <c r="P5" s="153" t="s">
        <v>121</v>
      </c>
      <c r="Q5" s="153" t="s">
        <v>175</v>
      </c>
      <c r="R5" s="228"/>
    </row>
    <row r="6" spans="1:18" ht="18.75" customHeight="1">
      <c r="A6" s="156" t="s">
        <v>44</v>
      </c>
      <c r="B6" s="156" t="s">
        <v>44</v>
      </c>
      <c r="C6" s="156" t="s">
        <v>44</v>
      </c>
      <c r="D6" s="156" t="s">
        <v>44</v>
      </c>
      <c r="E6" s="156" t="s">
        <v>44</v>
      </c>
      <c r="F6" s="156" t="s">
        <v>44</v>
      </c>
      <c r="G6" s="157" t="s">
        <v>44</v>
      </c>
      <c r="H6" s="157">
        <v>1</v>
      </c>
      <c r="I6" s="157">
        <v>2</v>
      </c>
      <c r="J6" s="157">
        <v>3</v>
      </c>
      <c r="K6" s="157">
        <v>4</v>
      </c>
      <c r="L6" s="156" t="s">
        <v>124</v>
      </c>
      <c r="M6" s="136">
        <v>6</v>
      </c>
      <c r="N6" s="136">
        <v>7</v>
      </c>
      <c r="O6" s="158" t="s">
        <v>125</v>
      </c>
      <c r="P6" s="158">
        <v>9</v>
      </c>
      <c r="Q6" s="158">
        <v>10</v>
      </c>
      <c r="R6" s="158">
        <v>11</v>
      </c>
    </row>
    <row r="7" spans="1:18" ht="18.75" customHeight="1">
      <c r="A7" s="190" t="s">
        <v>201</v>
      </c>
      <c r="B7" s="156"/>
      <c r="C7" s="187"/>
      <c r="D7" s="171"/>
      <c r="E7" s="171"/>
      <c r="F7" s="156"/>
      <c r="G7" s="188"/>
      <c r="H7" s="189">
        <f>H8+H9+H10+H11+H12+H13+H14+H15+H16+H17</f>
        <v>101310</v>
      </c>
      <c r="I7" s="189">
        <f>I8+I9+I10+I11+I12+I13+I14+I15+I16+I17</f>
        <v>101310</v>
      </c>
      <c r="J7" s="189">
        <f>J8+J9+J10+J11+J12+J13+J14+J15+J16+J17</f>
        <v>101310</v>
      </c>
      <c r="K7" s="157"/>
      <c r="L7" s="156"/>
      <c r="M7" s="136"/>
      <c r="N7" s="136"/>
      <c r="O7" s="158"/>
      <c r="P7" s="158"/>
      <c r="Q7" s="158"/>
      <c r="R7" s="158"/>
    </row>
    <row r="8" spans="1:18" ht="19.5" customHeight="1">
      <c r="A8" s="181" t="s">
        <v>229</v>
      </c>
      <c r="B8" s="182" t="s">
        <v>230</v>
      </c>
      <c r="C8" s="183" t="s">
        <v>231</v>
      </c>
      <c r="D8" s="181" t="s">
        <v>232</v>
      </c>
      <c r="E8" s="181" t="s">
        <v>233</v>
      </c>
      <c r="F8" s="184">
        <v>5</v>
      </c>
      <c r="G8" s="185" t="s">
        <v>234</v>
      </c>
      <c r="H8" s="186">
        <v>24500</v>
      </c>
      <c r="I8" s="186">
        <v>24500</v>
      </c>
      <c r="J8" s="186">
        <v>24500</v>
      </c>
      <c r="K8" s="146"/>
      <c r="L8" s="146"/>
      <c r="M8" s="81"/>
      <c r="N8" s="81"/>
      <c r="O8" s="159"/>
      <c r="P8" s="32"/>
      <c r="Q8" s="32"/>
      <c r="R8" s="32"/>
    </row>
    <row r="9" spans="1:18" ht="19.5" customHeight="1">
      <c r="A9" s="181" t="s">
        <v>229</v>
      </c>
      <c r="B9" s="182" t="s">
        <v>230</v>
      </c>
      <c r="C9" s="183" t="s">
        <v>235</v>
      </c>
      <c r="D9" s="181" t="s">
        <v>232</v>
      </c>
      <c r="E9" s="181" t="s">
        <v>236</v>
      </c>
      <c r="F9" s="184">
        <v>2</v>
      </c>
      <c r="G9" s="185" t="s">
        <v>237</v>
      </c>
      <c r="H9" s="186">
        <v>3400</v>
      </c>
      <c r="I9" s="186">
        <v>3400</v>
      </c>
      <c r="J9" s="186">
        <v>3400</v>
      </c>
      <c r="K9" s="146"/>
      <c r="L9" s="146"/>
      <c r="M9" s="147"/>
      <c r="N9" s="147"/>
      <c r="O9" s="159"/>
      <c r="P9" s="32"/>
      <c r="Q9" s="32"/>
      <c r="R9" s="32"/>
    </row>
    <row r="10" spans="1:18" ht="19.5" customHeight="1">
      <c r="A10" s="181" t="s">
        <v>229</v>
      </c>
      <c r="B10" s="182" t="s">
        <v>230</v>
      </c>
      <c r="C10" s="183" t="s">
        <v>238</v>
      </c>
      <c r="D10" s="181" t="s">
        <v>232</v>
      </c>
      <c r="E10" s="181" t="s">
        <v>239</v>
      </c>
      <c r="F10" s="184">
        <v>2</v>
      </c>
      <c r="G10" s="185" t="s">
        <v>234</v>
      </c>
      <c r="H10" s="186">
        <v>9560</v>
      </c>
      <c r="I10" s="186">
        <v>9560</v>
      </c>
      <c r="J10" s="186">
        <v>9560</v>
      </c>
      <c r="K10" s="146"/>
      <c r="L10" s="146"/>
      <c r="M10" s="147"/>
      <c r="N10" s="147"/>
      <c r="O10" s="159"/>
      <c r="P10" s="32"/>
      <c r="Q10" s="32"/>
      <c r="R10" s="32"/>
    </row>
    <row r="11" spans="1:18" ht="19.5" customHeight="1">
      <c r="A11" s="181" t="s">
        <v>229</v>
      </c>
      <c r="B11" s="182" t="s">
        <v>230</v>
      </c>
      <c r="C11" s="183" t="s">
        <v>240</v>
      </c>
      <c r="D11" s="181" t="s">
        <v>232</v>
      </c>
      <c r="E11" s="181" t="s">
        <v>239</v>
      </c>
      <c r="F11" s="184">
        <v>2</v>
      </c>
      <c r="G11" s="185" t="s">
        <v>234</v>
      </c>
      <c r="H11" s="186">
        <v>2800</v>
      </c>
      <c r="I11" s="186">
        <v>2800</v>
      </c>
      <c r="J11" s="186">
        <v>2800</v>
      </c>
      <c r="K11" s="146"/>
      <c r="L11" s="146"/>
      <c r="M11" s="147"/>
      <c r="N11" s="147"/>
      <c r="O11" s="159"/>
      <c r="P11" s="32"/>
      <c r="Q11" s="32"/>
      <c r="R11" s="32"/>
    </row>
    <row r="12" spans="1:18" ht="19.5" customHeight="1">
      <c r="A12" s="181" t="s">
        <v>229</v>
      </c>
      <c r="B12" s="182" t="s">
        <v>230</v>
      </c>
      <c r="C12" s="183" t="s">
        <v>235</v>
      </c>
      <c r="D12" s="181" t="s">
        <v>232</v>
      </c>
      <c r="E12" s="181" t="s">
        <v>241</v>
      </c>
      <c r="F12" s="184">
        <v>10</v>
      </c>
      <c r="G12" s="185" t="s">
        <v>242</v>
      </c>
      <c r="H12" s="186">
        <v>2000</v>
      </c>
      <c r="I12" s="186">
        <v>2000</v>
      </c>
      <c r="J12" s="186">
        <v>2000</v>
      </c>
      <c r="K12" s="146"/>
      <c r="L12" s="146"/>
      <c r="M12" s="147"/>
      <c r="N12" s="147"/>
      <c r="O12" s="159"/>
      <c r="P12" s="32"/>
      <c r="Q12" s="32"/>
      <c r="R12" s="32"/>
    </row>
    <row r="13" spans="1:18" ht="19.5" customHeight="1">
      <c r="A13" s="181" t="s">
        <v>229</v>
      </c>
      <c r="B13" s="182" t="s">
        <v>230</v>
      </c>
      <c r="C13" s="183" t="s">
        <v>231</v>
      </c>
      <c r="D13" s="181" t="s">
        <v>232</v>
      </c>
      <c r="E13" s="181" t="s">
        <v>243</v>
      </c>
      <c r="F13" s="184">
        <v>2</v>
      </c>
      <c r="G13" s="185" t="s">
        <v>234</v>
      </c>
      <c r="H13" s="186">
        <v>10200</v>
      </c>
      <c r="I13" s="186">
        <v>10200</v>
      </c>
      <c r="J13" s="186">
        <v>10200</v>
      </c>
      <c r="K13" s="146"/>
      <c r="L13" s="146"/>
      <c r="M13" s="32"/>
      <c r="N13" s="32"/>
      <c r="O13" s="159"/>
      <c r="P13" s="32"/>
      <c r="Q13" s="32"/>
      <c r="R13" s="32"/>
    </row>
    <row r="14" spans="1:18" ht="19.5" customHeight="1">
      <c r="A14" s="181" t="s">
        <v>229</v>
      </c>
      <c r="B14" s="182" t="s">
        <v>230</v>
      </c>
      <c r="C14" s="183" t="s">
        <v>235</v>
      </c>
      <c r="D14" s="181" t="s">
        <v>232</v>
      </c>
      <c r="E14" s="181" t="s">
        <v>244</v>
      </c>
      <c r="F14" s="184">
        <v>5</v>
      </c>
      <c r="G14" s="185" t="s">
        <v>245</v>
      </c>
      <c r="H14" s="186">
        <v>4750</v>
      </c>
      <c r="I14" s="186">
        <v>4750</v>
      </c>
      <c r="J14" s="186">
        <v>4750</v>
      </c>
      <c r="K14" s="146"/>
      <c r="L14" s="146"/>
      <c r="M14" s="32"/>
      <c r="N14" s="94"/>
      <c r="O14" s="159"/>
      <c r="P14" s="32"/>
      <c r="Q14" s="32"/>
      <c r="R14" s="32"/>
    </row>
    <row r="15" spans="1:18" ht="19.5" customHeight="1">
      <c r="A15" s="181" t="s">
        <v>229</v>
      </c>
      <c r="B15" s="182" t="s">
        <v>230</v>
      </c>
      <c r="C15" s="183" t="s">
        <v>231</v>
      </c>
      <c r="D15" s="181" t="s">
        <v>232</v>
      </c>
      <c r="E15" s="181" t="s">
        <v>246</v>
      </c>
      <c r="F15" s="184">
        <v>20</v>
      </c>
      <c r="G15" s="185" t="s">
        <v>247</v>
      </c>
      <c r="H15" s="186">
        <v>3000</v>
      </c>
      <c r="I15" s="186">
        <v>3000</v>
      </c>
      <c r="J15" s="186">
        <v>3000</v>
      </c>
      <c r="K15" s="146"/>
      <c r="L15" s="146"/>
      <c r="M15" s="94"/>
      <c r="N15" s="32"/>
      <c r="O15" s="159"/>
      <c r="P15" s="32"/>
      <c r="Q15" s="32"/>
      <c r="R15" s="32"/>
    </row>
    <row r="16" spans="1:18" ht="19.5" customHeight="1">
      <c r="A16" s="181" t="s">
        <v>229</v>
      </c>
      <c r="B16" s="182" t="s">
        <v>230</v>
      </c>
      <c r="C16" s="183" t="s">
        <v>231</v>
      </c>
      <c r="D16" s="181" t="s">
        <v>232</v>
      </c>
      <c r="E16" s="181" t="s">
        <v>248</v>
      </c>
      <c r="F16" s="184">
        <v>200</v>
      </c>
      <c r="G16" s="185" t="s">
        <v>249</v>
      </c>
      <c r="H16" s="186">
        <v>40000</v>
      </c>
      <c r="I16" s="186">
        <v>40000</v>
      </c>
      <c r="J16" s="186">
        <v>40000</v>
      </c>
      <c r="K16" s="32"/>
      <c r="L16" s="32"/>
      <c r="M16" s="32"/>
      <c r="N16" s="32"/>
      <c r="O16" s="32"/>
      <c r="P16" s="32"/>
      <c r="Q16" s="32"/>
      <c r="R16" s="32"/>
    </row>
    <row r="17" spans="1:18" ht="19.5" customHeight="1">
      <c r="A17" s="181" t="s">
        <v>229</v>
      </c>
      <c r="B17" s="182" t="s">
        <v>230</v>
      </c>
      <c r="C17" s="183" t="s">
        <v>231</v>
      </c>
      <c r="D17" s="181" t="s">
        <v>232</v>
      </c>
      <c r="E17" s="181" t="s">
        <v>250</v>
      </c>
      <c r="F17" s="184">
        <v>2</v>
      </c>
      <c r="G17" s="185" t="s">
        <v>247</v>
      </c>
      <c r="H17" s="186">
        <v>1100</v>
      </c>
      <c r="I17" s="186">
        <v>1100</v>
      </c>
      <c r="J17" s="186">
        <v>1100</v>
      </c>
      <c r="K17" s="32"/>
      <c r="L17" s="32"/>
      <c r="M17" s="32"/>
      <c r="N17" s="32"/>
      <c r="O17" s="32"/>
      <c r="P17" s="32"/>
      <c r="Q17" s="32"/>
      <c r="R17" s="32"/>
    </row>
  </sheetData>
  <sheetProtection/>
  <mergeCells count="8">
    <mergeCell ref="A1:R1"/>
    <mergeCell ref="R4:R5"/>
    <mergeCell ref="A4:A5"/>
    <mergeCell ref="B4:C4"/>
    <mergeCell ref="D4:D5"/>
    <mergeCell ref="E4:E5"/>
    <mergeCell ref="F4:F5"/>
    <mergeCell ref="G4:G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J15" sqref="J15"/>
    </sheetView>
  </sheetViews>
  <sheetFormatPr defaultColWidth="9.33203125" defaultRowHeight="11.25"/>
  <cols>
    <col min="1" max="1" width="10.16015625" style="0" customWidth="1"/>
    <col min="2" max="2" width="6.5" style="0" customWidth="1"/>
    <col min="3" max="3" width="8.16015625" style="0" customWidth="1"/>
    <col min="4" max="4" width="8.33203125" style="0" customWidth="1"/>
    <col min="5" max="5" width="6" style="0" customWidth="1"/>
    <col min="6" max="6" width="9.16015625" style="0" customWidth="1"/>
    <col min="7" max="7" width="11" style="0" customWidth="1"/>
    <col min="8" max="8" width="11.16015625" style="0" customWidth="1"/>
    <col min="9" max="9" width="8.5" style="0" customWidth="1"/>
    <col min="10" max="10" width="11.83203125" style="0" customWidth="1"/>
    <col min="11" max="12" width="9.16015625" style="0" customWidth="1"/>
    <col min="13" max="13" width="15.33203125" style="0" customWidth="1"/>
    <col min="14" max="14" width="14" style="0" customWidth="1"/>
    <col min="15" max="15" width="8.5" style="0" customWidth="1"/>
    <col min="16" max="16" width="14.66015625" style="0" customWidth="1"/>
  </cols>
  <sheetData>
    <row r="1" spans="1:19" s="168" customFormat="1" ht="22.5">
      <c r="A1" s="235" t="s">
        <v>195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20.25" customHeight="1">
      <c r="A2" s="160"/>
      <c r="B2" s="139"/>
      <c r="C2" s="140"/>
      <c r="D2" s="140"/>
      <c r="E2" s="140"/>
      <c r="F2" s="140"/>
      <c r="G2" s="140"/>
      <c r="H2" s="140"/>
      <c r="I2" s="140"/>
      <c r="J2" s="140"/>
      <c r="K2" s="140"/>
      <c r="S2" s="140" t="s">
        <v>0</v>
      </c>
    </row>
    <row r="3" spans="1:19" ht="27.75" customHeight="1">
      <c r="A3" s="239" t="s">
        <v>176</v>
      </c>
      <c r="B3" s="206" t="s">
        <v>177</v>
      </c>
      <c r="C3" s="206" t="s">
        <v>178</v>
      </c>
      <c r="D3" s="206" t="s">
        <v>179</v>
      </c>
      <c r="E3" s="206" t="s">
        <v>180</v>
      </c>
      <c r="F3" s="240" t="s">
        <v>117</v>
      </c>
      <c r="G3" s="206"/>
      <c r="H3" s="206"/>
      <c r="I3" s="206"/>
      <c r="J3" s="206"/>
      <c r="K3" s="206"/>
      <c r="L3" s="206"/>
      <c r="M3" s="206"/>
      <c r="N3" s="206"/>
      <c r="O3" s="206"/>
      <c r="P3" s="237"/>
      <c r="Q3" s="237"/>
      <c r="R3" s="241"/>
      <c r="S3" s="206" t="s">
        <v>181</v>
      </c>
    </row>
    <row r="4" spans="1:19" ht="24" customHeight="1">
      <c r="A4" s="206"/>
      <c r="B4" s="206"/>
      <c r="C4" s="206"/>
      <c r="D4" s="206"/>
      <c r="E4" s="206"/>
      <c r="F4" s="236" t="s">
        <v>34</v>
      </c>
      <c r="G4" s="206" t="s">
        <v>182</v>
      </c>
      <c r="H4" s="206"/>
      <c r="I4" s="206"/>
      <c r="J4" s="206"/>
      <c r="K4" s="206"/>
      <c r="L4" s="206"/>
      <c r="M4" s="206"/>
      <c r="N4" s="206"/>
      <c r="O4" s="206" t="s">
        <v>182</v>
      </c>
      <c r="P4" s="206" t="s">
        <v>183</v>
      </c>
      <c r="Q4" s="206" t="s">
        <v>184</v>
      </c>
      <c r="R4" s="238" t="s">
        <v>185</v>
      </c>
      <c r="S4" s="206"/>
    </row>
    <row r="5" spans="1:19" ht="24.75" customHeight="1">
      <c r="A5" s="206"/>
      <c r="B5" s="206"/>
      <c r="C5" s="206"/>
      <c r="D5" s="206"/>
      <c r="E5" s="206"/>
      <c r="F5" s="236"/>
      <c r="G5" s="206" t="s">
        <v>182</v>
      </c>
      <c r="H5" s="206" t="s">
        <v>186</v>
      </c>
      <c r="I5" s="206"/>
      <c r="J5" s="206"/>
      <c r="K5" s="206"/>
      <c r="L5" s="206"/>
      <c r="M5" s="206"/>
      <c r="N5" s="206"/>
      <c r="O5" s="206" t="s">
        <v>187</v>
      </c>
      <c r="P5" s="206"/>
      <c r="Q5" s="206"/>
      <c r="R5" s="238"/>
      <c r="S5" s="206"/>
    </row>
    <row r="6" spans="1:19" ht="39" customHeight="1">
      <c r="A6" s="206"/>
      <c r="B6" s="206"/>
      <c r="C6" s="206"/>
      <c r="D6" s="206"/>
      <c r="E6" s="206"/>
      <c r="F6" s="236"/>
      <c r="G6" s="206"/>
      <c r="H6" s="161" t="s">
        <v>49</v>
      </c>
      <c r="I6" s="161" t="s">
        <v>188</v>
      </c>
      <c r="J6" s="161" t="s">
        <v>189</v>
      </c>
      <c r="K6" s="161" t="s">
        <v>190</v>
      </c>
      <c r="L6" s="161" t="s">
        <v>191</v>
      </c>
      <c r="M6" s="161" t="s">
        <v>192</v>
      </c>
      <c r="N6" s="161" t="s">
        <v>193</v>
      </c>
      <c r="O6" s="206"/>
      <c r="P6" s="206"/>
      <c r="Q6" s="237"/>
      <c r="R6" s="238"/>
      <c r="S6" s="206"/>
    </row>
    <row r="7" spans="1:19" ht="12" customHeight="1">
      <c r="A7" s="162" t="s">
        <v>44</v>
      </c>
      <c r="B7" s="162" t="s">
        <v>44</v>
      </c>
      <c r="C7" s="163">
        <v>1</v>
      </c>
      <c r="D7" s="163">
        <v>2</v>
      </c>
      <c r="E7" s="163">
        <v>3</v>
      </c>
      <c r="F7" s="163">
        <v>4</v>
      </c>
      <c r="G7" s="163">
        <v>5</v>
      </c>
      <c r="H7" s="83">
        <v>6</v>
      </c>
      <c r="I7" s="83">
        <v>7</v>
      </c>
      <c r="J7" s="83">
        <v>8</v>
      </c>
      <c r="K7" s="83">
        <v>9</v>
      </c>
      <c r="L7" s="83">
        <v>10</v>
      </c>
      <c r="M7" s="83">
        <v>11</v>
      </c>
      <c r="N7" s="164">
        <v>12</v>
      </c>
      <c r="O7" s="163">
        <v>13</v>
      </c>
      <c r="P7" s="165">
        <v>14</v>
      </c>
      <c r="Q7" s="82">
        <v>15</v>
      </c>
      <c r="R7" s="166">
        <v>16</v>
      </c>
      <c r="S7" s="163">
        <v>17</v>
      </c>
    </row>
    <row r="8" spans="1:19" ht="16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6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6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6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6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6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6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6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6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6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6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6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6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6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6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6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6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6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ht="16.5" customHeight="1"/>
  </sheetData>
  <sheetProtection/>
  <mergeCells count="16">
    <mergeCell ref="C3:C6"/>
    <mergeCell ref="D3:D6"/>
    <mergeCell ref="H5:N5"/>
    <mergeCell ref="O5:O6"/>
    <mergeCell ref="E3:E6"/>
    <mergeCell ref="F3:R3"/>
    <mergeCell ref="A1:S1"/>
    <mergeCell ref="S3:S6"/>
    <mergeCell ref="F4:F6"/>
    <mergeCell ref="G4:O4"/>
    <mergeCell ref="P4:P6"/>
    <mergeCell ref="Q4:Q6"/>
    <mergeCell ref="R4:R6"/>
    <mergeCell ref="G5:G6"/>
    <mergeCell ref="A3:A6"/>
    <mergeCell ref="B3:B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12" sqref="D12"/>
    </sheetView>
  </sheetViews>
  <sheetFormatPr defaultColWidth="25" defaultRowHeight="11.25"/>
  <cols>
    <col min="1" max="1" width="29" style="0" customWidth="1"/>
    <col min="2" max="2" width="19.5" style="0" customWidth="1"/>
    <col min="3" max="3" width="22" style="0" customWidth="1"/>
    <col min="4" max="4" width="15.5" style="0" customWidth="1"/>
    <col min="5" max="5" width="27" style="0" customWidth="1"/>
    <col min="6" max="6" width="18.33203125" style="0" customWidth="1"/>
    <col min="7" max="7" width="26.66015625" style="0" customWidth="1"/>
    <col min="8" max="8" width="17.33203125" style="0" customWidth="1"/>
  </cols>
  <sheetData>
    <row r="1" ht="12.75" customHeight="1"/>
    <row r="2" spans="1:8" ht="24" customHeight="1">
      <c r="A2" s="78" t="s">
        <v>127</v>
      </c>
      <c r="B2" s="79"/>
      <c r="C2" s="79"/>
      <c r="D2" s="80"/>
      <c r="E2" s="79"/>
      <c r="F2" s="79"/>
      <c r="G2" s="79"/>
      <c r="H2" s="79"/>
    </row>
    <row r="3" spans="1:8" ht="12.75" customHeight="1">
      <c r="A3" s="2" t="s">
        <v>221</v>
      </c>
      <c r="F3" s="2"/>
      <c r="H3" s="108" t="s">
        <v>0</v>
      </c>
    </row>
    <row r="4" spans="1:10" ht="19.5" customHeight="1">
      <c r="A4" s="81" t="s">
        <v>1</v>
      </c>
      <c r="B4" s="82"/>
      <c r="C4" s="196" t="s">
        <v>2</v>
      </c>
      <c r="D4" s="196"/>
      <c r="E4" s="196" t="s">
        <v>2</v>
      </c>
      <c r="F4" s="196"/>
      <c r="G4" s="196"/>
      <c r="H4" s="196"/>
      <c r="I4" s="106"/>
      <c r="J4" s="106"/>
    </row>
    <row r="5" spans="1:10" ht="19.5" customHeight="1">
      <c r="A5" s="81" t="s">
        <v>3</v>
      </c>
      <c r="B5" s="83" t="s">
        <v>128</v>
      </c>
      <c r="C5" s="82" t="s">
        <v>111</v>
      </c>
      <c r="D5" s="148" t="s">
        <v>129</v>
      </c>
      <c r="E5" s="82" t="s">
        <v>5</v>
      </c>
      <c r="F5" s="148" t="s">
        <v>130</v>
      </c>
      <c r="G5" s="82" t="s">
        <v>6</v>
      </c>
      <c r="H5" s="148" t="s">
        <v>130</v>
      </c>
      <c r="I5" s="106"/>
      <c r="J5" s="106"/>
    </row>
    <row r="6" spans="1:10" ht="19.5" customHeight="1">
      <c r="A6" s="84" t="s">
        <v>7</v>
      </c>
      <c r="B6" s="109">
        <v>8552048</v>
      </c>
      <c r="C6" s="85" t="s">
        <v>8</v>
      </c>
      <c r="D6" s="110">
        <f>D7+D8+D9</f>
        <v>7784011</v>
      </c>
      <c r="E6" s="85" t="s">
        <v>9</v>
      </c>
      <c r="F6" s="110">
        <v>3427003</v>
      </c>
      <c r="G6" s="85" t="s">
        <v>10</v>
      </c>
      <c r="H6" s="86">
        <v>6849990</v>
      </c>
      <c r="I6" s="98"/>
      <c r="J6" s="98"/>
    </row>
    <row r="7" spans="1:10" ht="19.5" customHeight="1">
      <c r="A7" s="84" t="s">
        <v>11</v>
      </c>
      <c r="B7" s="109">
        <v>8552048</v>
      </c>
      <c r="C7" s="87" t="s">
        <v>12</v>
      </c>
      <c r="D7" s="110">
        <v>6815670</v>
      </c>
      <c r="E7" s="87" t="s">
        <v>13</v>
      </c>
      <c r="F7" s="110"/>
      <c r="G7" s="87" t="s">
        <v>14</v>
      </c>
      <c r="H7" s="88">
        <v>988853</v>
      </c>
      <c r="I7" s="98"/>
      <c r="J7" s="98"/>
    </row>
    <row r="8" spans="1:10" ht="19.5" customHeight="1">
      <c r="A8" s="89" t="s">
        <v>15</v>
      </c>
      <c r="B8" s="111"/>
      <c r="C8" s="87" t="s">
        <v>16</v>
      </c>
      <c r="D8" s="110">
        <v>954853</v>
      </c>
      <c r="E8" s="87" t="s">
        <v>17</v>
      </c>
      <c r="F8" s="110"/>
      <c r="G8" s="87" t="s">
        <v>18</v>
      </c>
      <c r="H8" s="90">
        <v>138205</v>
      </c>
      <c r="I8" s="98"/>
      <c r="J8" s="98"/>
    </row>
    <row r="9" spans="1:10" ht="19.5" customHeight="1">
      <c r="A9" s="89" t="s">
        <v>19</v>
      </c>
      <c r="B9" s="111"/>
      <c r="C9" s="87" t="s">
        <v>20</v>
      </c>
      <c r="D9" s="110">
        <v>13488</v>
      </c>
      <c r="E9" s="87" t="s">
        <v>21</v>
      </c>
      <c r="F9" s="110"/>
      <c r="G9" s="152" t="s">
        <v>154</v>
      </c>
      <c r="H9" s="86"/>
      <c r="I9" s="98"/>
      <c r="J9" s="98"/>
    </row>
    <row r="10" spans="1:10" ht="19.5" customHeight="1">
      <c r="A10" s="89" t="s">
        <v>161</v>
      </c>
      <c r="B10" s="111"/>
      <c r="C10" s="87" t="s">
        <v>22</v>
      </c>
      <c r="D10" s="110">
        <v>768037</v>
      </c>
      <c r="E10" s="87" t="s">
        <v>23</v>
      </c>
      <c r="F10" s="109"/>
      <c r="G10" s="152" t="s">
        <v>155</v>
      </c>
      <c r="H10" s="88"/>
      <c r="I10" s="98"/>
      <c r="J10" s="107"/>
    </row>
    <row r="11" spans="1:10" ht="19.5" customHeight="1">
      <c r="A11" s="89" t="s">
        <v>162</v>
      </c>
      <c r="B11" s="111"/>
      <c r="C11" s="87" t="s">
        <v>152</v>
      </c>
      <c r="D11" s="109">
        <v>678037</v>
      </c>
      <c r="E11" s="87" t="s">
        <v>25</v>
      </c>
      <c r="F11" s="111"/>
      <c r="G11" s="152" t="s">
        <v>156</v>
      </c>
      <c r="H11" s="90"/>
      <c r="I11" s="98"/>
      <c r="J11" s="107"/>
    </row>
    <row r="12" spans="1:10" ht="19.5" customHeight="1">
      <c r="A12" s="84" t="s">
        <v>24</v>
      </c>
      <c r="B12" s="112"/>
      <c r="C12" s="87" t="s">
        <v>153</v>
      </c>
      <c r="D12" s="115">
        <v>90000</v>
      </c>
      <c r="E12" s="149" t="s">
        <v>135</v>
      </c>
      <c r="F12" s="111"/>
      <c r="G12" s="152" t="s">
        <v>157</v>
      </c>
      <c r="H12" s="86"/>
      <c r="I12" s="98"/>
      <c r="J12" s="98"/>
    </row>
    <row r="13" spans="1:10" ht="19.5" customHeight="1">
      <c r="A13" s="84" t="s">
        <v>26</v>
      </c>
      <c r="B13" s="109"/>
      <c r="C13" s="91"/>
      <c r="D13" s="118"/>
      <c r="E13" s="84" t="s">
        <v>27</v>
      </c>
      <c r="F13" s="111">
        <v>1443125</v>
      </c>
      <c r="G13" s="152" t="s">
        <v>158</v>
      </c>
      <c r="H13" s="90"/>
      <c r="I13" s="98"/>
      <c r="J13" s="98"/>
    </row>
    <row r="14" spans="1:10" ht="19.5" customHeight="1">
      <c r="A14" s="84"/>
      <c r="B14" s="111"/>
      <c r="C14" s="92"/>
      <c r="D14" s="116"/>
      <c r="E14" s="149" t="s">
        <v>136</v>
      </c>
      <c r="F14" s="111">
        <v>444030</v>
      </c>
      <c r="G14" s="152" t="s">
        <v>159</v>
      </c>
      <c r="H14" s="192"/>
      <c r="I14" s="98"/>
      <c r="J14" s="98"/>
    </row>
    <row r="15" spans="1:10" ht="19.5" customHeight="1">
      <c r="A15" s="92"/>
      <c r="B15" s="113"/>
      <c r="C15" s="92"/>
      <c r="D15" s="116"/>
      <c r="E15" s="149" t="s">
        <v>137</v>
      </c>
      <c r="F15" s="111"/>
      <c r="G15" s="152" t="s">
        <v>160</v>
      </c>
      <c r="H15" s="192">
        <v>575000</v>
      </c>
      <c r="I15" s="98"/>
      <c r="J15" s="98"/>
    </row>
    <row r="16" spans="1:10" ht="19.5" customHeight="1">
      <c r="A16" s="94"/>
      <c r="B16" s="113"/>
      <c r="C16" s="92"/>
      <c r="D16" s="113"/>
      <c r="E16" s="149" t="s">
        <v>138</v>
      </c>
      <c r="F16" s="111"/>
      <c r="H16" s="192"/>
      <c r="I16" s="98"/>
      <c r="J16" s="98"/>
    </row>
    <row r="17" spans="1:10" ht="19.5" customHeight="1">
      <c r="A17" s="92"/>
      <c r="B17" s="114"/>
      <c r="C17" s="92"/>
      <c r="D17" s="113"/>
      <c r="E17" s="149" t="s">
        <v>139</v>
      </c>
      <c r="F17" s="111">
        <v>3237890</v>
      </c>
      <c r="G17" s="91"/>
      <c r="H17" s="192"/>
      <c r="I17" s="98"/>
      <c r="J17" s="98"/>
    </row>
    <row r="18" spans="1:10" ht="19.5" customHeight="1">
      <c r="A18" s="92"/>
      <c r="B18" s="109"/>
      <c r="C18" s="91"/>
      <c r="D18" s="113"/>
      <c r="E18" s="149" t="s">
        <v>140</v>
      </c>
      <c r="F18" s="111"/>
      <c r="G18" s="91"/>
      <c r="H18" s="192"/>
      <c r="I18" s="98"/>
      <c r="J18" s="98"/>
    </row>
    <row r="19" spans="1:10" ht="19.5" customHeight="1">
      <c r="A19" s="84"/>
      <c r="B19" s="115"/>
      <c r="C19" s="92"/>
      <c r="D19" s="113"/>
      <c r="E19" s="149" t="s">
        <v>142</v>
      </c>
      <c r="F19" s="111"/>
      <c r="G19" s="91"/>
      <c r="H19" s="86"/>
      <c r="I19" s="98"/>
      <c r="J19" s="98"/>
    </row>
    <row r="20" spans="1:10" ht="19.5" customHeight="1">
      <c r="A20" s="92"/>
      <c r="B20" s="113"/>
      <c r="C20" s="92"/>
      <c r="D20" s="113"/>
      <c r="E20" s="149" t="s">
        <v>141</v>
      </c>
      <c r="F20" s="111"/>
      <c r="G20" s="91"/>
      <c r="H20" s="96"/>
      <c r="I20" s="98"/>
      <c r="J20" s="107"/>
    </row>
    <row r="21" spans="1:10" ht="19.5" customHeight="1">
      <c r="A21" s="92"/>
      <c r="B21" s="113"/>
      <c r="C21" s="97"/>
      <c r="D21" s="113"/>
      <c r="E21" s="149" t="s">
        <v>143</v>
      </c>
      <c r="F21" s="111"/>
      <c r="G21" s="91"/>
      <c r="H21" s="95"/>
      <c r="I21" s="98"/>
      <c r="J21" s="98"/>
    </row>
    <row r="22" spans="1:10" ht="19.5" customHeight="1">
      <c r="A22" s="92"/>
      <c r="B22" s="113"/>
      <c r="C22" s="97"/>
      <c r="D22" s="116"/>
      <c r="E22" s="149" t="s">
        <v>144</v>
      </c>
      <c r="F22" s="111"/>
      <c r="G22" s="91"/>
      <c r="H22" s="95"/>
      <c r="I22" s="98"/>
      <c r="J22" s="98"/>
    </row>
    <row r="23" spans="1:10" ht="19.5" customHeight="1">
      <c r="A23" s="97"/>
      <c r="B23" s="113"/>
      <c r="C23" s="97"/>
      <c r="D23" s="113"/>
      <c r="E23" s="149" t="s">
        <v>145</v>
      </c>
      <c r="F23" s="111"/>
      <c r="G23" s="99"/>
      <c r="H23" s="95"/>
      <c r="I23" s="98"/>
      <c r="J23" s="98"/>
    </row>
    <row r="24" spans="1:10" ht="19.5" customHeight="1">
      <c r="A24" s="97"/>
      <c r="B24" s="113"/>
      <c r="C24" s="92"/>
      <c r="D24" s="113"/>
      <c r="E24" s="149" t="s">
        <v>146</v>
      </c>
      <c r="F24" s="111"/>
      <c r="G24" s="99"/>
      <c r="H24" s="93"/>
      <c r="I24" s="98"/>
      <c r="J24" s="98"/>
    </row>
    <row r="25" spans="1:10" ht="19.5" customHeight="1">
      <c r="A25" s="97"/>
      <c r="B25" s="113"/>
      <c r="C25" s="92"/>
      <c r="D25" s="116"/>
      <c r="E25" s="149" t="s">
        <v>147</v>
      </c>
      <c r="F25" s="112"/>
      <c r="G25" s="99"/>
      <c r="H25" s="95"/>
      <c r="I25" s="98"/>
      <c r="J25" s="98"/>
    </row>
    <row r="26" spans="1:8" ht="19.5" customHeight="1">
      <c r="A26" s="97"/>
      <c r="B26" s="116"/>
      <c r="C26" s="2"/>
      <c r="D26" s="113"/>
      <c r="E26" s="151" t="s">
        <v>148</v>
      </c>
      <c r="F26" s="110"/>
      <c r="G26" s="99"/>
      <c r="H26" s="95"/>
    </row>
    <row r="27" spans="1:8" ht="19.5" customHeight="1">
      <c r="A27" s="32"/>
      <c r="B27" s="116"/>
      <c r="C27" s="94"/>
      <c r="D27" s="113"/>
      <c r="E27" s="100" t="s">
        <v>28</v>
      </c>
      <c r="F27" s="110"/>
      <c r="G27" s="99"/>
      <c r="H27" s="95"/>
    </row>
    <row r="28" spans="1:8" ht="19.5" customHeight="1">
      <c r="A28" s="32"/>
      <c r="B28" s="116"/>
      <c r="C28" s="94"/>
      <c r="D28" s="113"/>
      <c r="E28" s="149" t="s">
        <v>149</v>
      </c>
      <c r="F28" s="110"/>
      <c r="G28" s="99"/>
      <c r="H28" s="102"/>
    </row>
    <row r="29" spans="1:8" ht="19.5" customHeight="1">
      <c r="A29" s="32"/>
      <c r="B29" s="117"/>
      <c r="C29" s="94"/>
      <c r="D29" s="113"/>
      <c r="E29" s="149" t="s">
        <v>150</v>
      </c>
      <c r="F29" s="110"/>
      <c r="G29" s="99"/>
      <c r="H29" s="102"/>
    </row>
    <row r="30" spans="1:8" ht="19.5" customHeight="1">
      <c r="A30" s="32"/>
      <c r="B30" s="109"/>
      <c r="C30" s="99"/>
      <c r="D30" s="113"/>
      <c r="E30" s="150" t="s">
        <v>151</v>
      </c>
      <c r="F30" s="109"/>
      <c r="G30" s="94"/>
      <c r="H30" s="95"/>
    </row>
    <row r="31" spans="1:8" ht="19.5" customHeight="1">
      <c r="A31" s="103"/>
      <c r="B31" s="109"/>
      <c r="C31" s="104"/>
      <c r="D31" s="109"/>
      <c r="E31" s="105" t="s">
        <v>31</v>
      </c>
      <c r="F31" s="111"/>
      <c r="G31" s="105"/>
      <c r="H31" s="32"/>
    </row>
    <row r="32" spans="1:8" ht="19.5" customHeight="1">
      <c r="A32" s="101"/>
      <c r="B32" s="109"/>
      <c r="C32" s="99"/>
      <c r="D32" s="114"/>
      <c r="E32" s="89" t="s">
        <v>29</v>
      </c>
      <c r="F32" s="110"/>
      <c r="G32" s="99"/>
      <c r="H32" s="102"/>
    </row>
    <row r="33" spans="1:8" ht="19.5" customHeight="1">
      <c r="A33" s="101"/>
      <c r="B33" s="113"/>
      <c r="C33" s="94"/>
      <c r="D33" s="114"/>
      <c r="E33" s="89" t="s">
        <v>126</v>
      </c>
      <c r="F33" s="109"/>
      <c r="G33" s="99"/>
      <c r="H33" s="102"/>
    </row>
    <row r="34" spans="1:8" ht="19.5" customHeight="1">
      <c r="A34" s="103" t="s">
        <v>30</v>
      </c>
      <c r="B34" s="109">
        <f>B6</f>
        <v>8552048</v>
      </c>
      <c r="C34" s="104" t="s">
        <v>31</v>
      </c>
      <c r="D34" s="109">
        <f>D6+D10</f>
        <v>8552048</v>
      </c>
      <c r="E34" s="105" t="s">
        <v>31</v>
      </c>
      <c r="F34" s="111">
        <f>SUM(F6:F33)</f>
        <v>8552048</v>
      </c>
      <c r="G34" s="105" t="s">
        <v>31</v>
      </c>
      <c r="H34" s="86">
        <f>SUM(H6:H33)</f>
        <v>8552048</v>
      </c>
    </row>
  </sheetData>
  <sheetProtection/>
  <mergeCells count="2">
    <mergeCell ref="C4:D4"/>
    <mergeCell ref="E4:H4"/>
  </mergeCells>
  <printOptions horizontalCentered="1"/>
  <pageMargins left="0.35433070866141736" right="0.15748031496062992" top="0.2362204724409449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zoomScalePageLayoutView="0" workbookViewId="0" topLeftCell="A1">
      <selection activeCell="B6" sqref="B6:B7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78" t="s">
        <v>131</v>
      </c>
      <c r="B2" s="79"/>
    </row>
    <row r="3" spans="1:2" ht="12.75" customHeight="1">
      <c r="A3" s="2" t="s">
        <v>221</v>
      </c>
      <c r="B3" s="108" t="s">
        <v>110</v>
      </c>
    </row>
    <row r="4" spans="1:4" ht="21.75" customHeight="1">
      <c r="A4" s="81" t="s">
        <v>1</v>
      </c>
      <c r="B4" s="82"/>
      <c r="C4" s="106"/>
      <c r="D4" s="106"/>
    </row>
    <row r="5" spans="1:4" ht="21.75" customHeight="1">
      <c r="A5" s="81" t="s">
        <v>3</v>
      </c>
      <c r="B5" s="148" t="s">
        <v>129</v>
      </c>
      <c r="C5" s="106"/>
      <c r="D5" s="106"/>
    </row>
    <row r="6" spans="1:4" ht="21.75" customHeight="1">
      <c r="A6" s="84" t="s">
        <v>7</v>
      </c>
      <c r="B6" s="109">
        <v>8552048</v>
      </c>
      <c r="C6" s="98"/>
      <c r="D6" s="98"/>
    </row>
    <row r="7" spans="1:4" ht="21.75" customHeight="1">
      <c r="A7" s="84" t="s">
        <v>11</v>
      </c>
      <c r="B7" s="109">
        <v>8552048</v>
      </c>
      <c r="C7" s="98"/>
      <c r="D7" s="98"/>
    </row>
    <row r="8" spans="1:4" ht="21.75" customHeight="1">
      <c r="A8" s="89" t="s">
        <v>15</v>
      </c>
      <c r="B8" s="109"/>
      <c r="C8" s="98"/>
      <c r="D8" s="98"/>
    </row>
    <row r="9" spans="1:4" ht="21.75" customHeight="1">
      <c r="A9" s="89" t="s">
        <v>19</v>
      </c>
      <c r="B9" s="109"/>
      <c r="C9" s="98"/>
      <c r="D9" s="98"/>
    </row>
    <row r="10" spans="1:4" ht="21.75" customHeight="1">
      <c r="A10" s="89" t="s">
        <v>161</v>
      </c>
      <c r="B10" s="109"/>
      <c r="C10" s="98"/>
      <c r="D10" s="107"/>
    </row>
    <row r="11" spans="1:4" ht="21.75" customHeight="1">
      <c r="A11" s="89" t="s">
        <v>162</v>
      </c>
      <c r="B11" s="109"/>
      <c r="C11" s="98"/>
      <c r="D11" s="107"/>
    </row>
    <row r="12" spans="1:4" ht="21.75" customHeight="1">
      <c r="A12" s="84" t="s">
        <v>24</v>
      </c>
      <c r="B12" s="109"/>
      <c r="C12" s="98"/>
      <c r="D12" s="98"/>
    </row>
    <row r="13" spans="1:4" ht="21.75" customHeight="1">
      <c r="A13" s="84" t="s">
        <v>26</v>
      </c>
      <c r="B13" s="109"/>
      <c r="C13" s="98"/>
      <c r="D13" s="98"/>
    </row>
    <row r="14" spans="1:4" ht="21.75" customHeight="1">
      <c r="A14" s="92"/>
      <c r="B14" s="109"/>
      <c r="C14" s="98"/>
      <c r="D14" s="98"/>
    </row>
    <row r="15" spans="1:4" ht="21.75" customHeight="1">
      <c r="A15" s="94"/>
      <c r="B15" s="113"/>
      <c r="C15" s="98"/>
      <c r="D15" s="98"/>
    </row>
    <row r="16" spans="1:4" ht="21.75" customHeight="1">
      <c r="A16" s="92"/>
      <c r="B16" s="113"/>
      <c r="C16" s="98"/>
      <c r="D16" s="98"/>
    </row>
    <row r="17" spans="1:4" ht="21.75" customHeight="1">
      <c r="A17" s="92"/>
      <c r="B17" s="113"/>
      <c r="C17" s="98"/>
      <c r="D17" s="98"/>
    </row>
    <row r="18" spans="1:4" ht="21.75" customHeight="1">
      <c r="A18" s="84"/>
      <c r="B18" s="109"/>
      <c r="C18" s="98"/>
      <c r="D18" s="98"/>
    </row>
    <row r="19" spans="1:4" ht="21.75" customHeight="1">
      <c r="A19" s="92"/>
      <c r="B19" s="113"/>
      <c r="C19" s="98"/>
      <c r="D19" s="98"/>
    </row>
    <row r="20" spans="1:4" ht="21.75" customHeight="1">
      <c r="A20" s="92"/>
      <c r="B20" s="113"/>
      <c r="C20" s="98"/>
      <c r="D20" s="107"/>
    </row>
    <row r="21" spans="1:4" ht="21.75" customHeight="1">
      <c r="A21" s="92"/>
      <c r="B21" s="113"/>
      <c r="C21" s="98"/>
      <c r="D21" s="98"/>
    </row>
    <row r="22" spans="1:4" ht="21.75" customHeight="1">
      <c r="A22" s="97"/>
      <c r="B22" s="113"/>
      <c r="C22" s="98"/>
      <c r="D22" s="98"/>
    </row>
    <row r="23" spans="1:4" ht="21.75" customHeight="1">
      <c r="A23" s="97"/>
      <c r="B23" s="113"/>
      <c r="C23" s="98"/>
      <c r="D23" s="98"/>
    </row>
    <row r="24" spans="1:4" ht="21.75" customHeight="1">
      <c r="A24" s="97"/>
      <c r="B24" s="113"/>
      <c r="C24" s="98"/>
      <c r="D24" s="98"/>
    </row>
    <row r="25" spans="1:4" ht="21.75" customHeight="1">
      <c r="A25" s="97"/>
      <c r="B25" s="113"/>
      <c r="C25" s="98"/>
      <c r="D25" s="98"/>
    </row>
    <row r="26" spans="1:2" ht="21.75" customHeight="1">
      <c r="A26" s="32"/>
      <c r="B26" s="116"/>
    </row>
    <row r="27" spans="1:2" ht="21.75" customHeight="1">
      <c r="A27" s="32"/>
      <c r="B27" s="116"/>
    </row>
    <row r="28" spans="1:2" ht="21.75" customHeight="1">
      <c r="A28" s="32"/>
      <c r="B28" s="116"/>
    </row>
    <row r="29" spans="1:2" ht="21.75" customHeight="1">
      <c r="A29" s="32"/>
      <c r="B29" s="116"/>
    </row>
    <row r="30" spans="1:2" ht="21.75" customHeight="1">
      <c r="A30" s="101"/>
      <c r="B30" s="109"/>
    </row>
    <row r="31" spans="1:2" ht="21.75" customHeight="1">
      <c r="A31" s="101"/>
      <c r="B31" s="109"/>
    </row>
    <row r="32" spans="1:2" ht="21.75" customHeight="1">
      <c r="A32" s="101"/>
      <c r="B32" s="109"/>
    </row>
    <row r="33" spans="1:2" ht="21.75" customHeight="1">
      <c r="A33" s="32"/>
      <c r="B33" s="113"/>
    </row>
    <row r="34" spans="1:2" ht="21.75" customHeight="1">
      <c r="A34" s="103" t="s">
        <v>30</v>
      </c>
      <c r="B34" s="109">
        <f>B6</f>
        <v>8552048</v>
      </c>
    </row>
    <row r="35" ht="12.75" customHeight="1"/>
  </sheetData>
  <sheetProtection/>
  <printOptions horizontalCentered="1"/>
  <pageMargins left="0.46" right="0.51" top="0.59" bottom="0.63" header="0.5" footer="0.5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B11" sqref="B11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4" max="4" width="25" style="0" customWidth="1"/>
    <col min="5" max="5" width="28" style="0" customWidth="1"/>
  </cols>
  <sheetData>
    <row r="1" spans="1:6" s="137" customFormat="1" ht="32.25" customHeight="1">
      <c r="A1" s="197" t="s">
        <v>132</v>
      </c>
      <c r="B1" s="197"/>
      <c r="C1" s="197"/>
      <c r="D1" s="197"/>
      <c r="E1" s="197"/>
      <c r="F1" s="197"/>
    </row>
    <row r="2" spans="1:6" ht="24" customHeight="1">
      <c r="A2" t="s">
        <v>221</v>
      </c>
      <c r="D2" s="2"/>
      <c r="F2" s="108" t="s">
        <v>0</v>
      </c>
    </row>
    <row r="3" spans="1:6" ht="12.75" customHeight="1">
      <c r="A3" s="196" t="s">
        <v>2</v>
      </c>
      <c r="B3" s="196"/>
      <c r="C3" s="196" t="s">
        <v>2</v>
      </c>
      <c r="D3" s="196"/>
      <c r="E3" s="196"/>
      <c r="F3" s="196"/>
    </row>
    <row r="4" spans="1:6" ht="21.75" customHeight="1">
      <c r="A4" s="82" t="s">
        <v>111</v>
      </c>
      <c r="B4" s="148" t="s">
        <v>130</v>
      </c>
      <c r="C4" s="82" t="s">
        <v>5</v>
      </c>
      <c r="D4" s="148" t="s">
        <v>130</v>
      </c>
      <c r="E4" s="82" t="s">
        <v>6</v>
      </c>
      <c r="F4" s="148" t="s">
        <v>130</v>
      </c>
    </row>
    <row r="5" spans="1:6" ht="21.75" customHeight="1">
      <c r="A5" s="97" t="s">
        <v>8</v>
      </c>
      <c r="B5" s="110">
        <f>B6+B7+B8</f>
        <v>7784011</v>
      </c>
      <c r="C5" s="85" t="s">
        <v>9</v>
      </c>
      <c r="D5" s="110">
        <v>3427003</v>
      </c>
      <c r="E5" s="85" t="s">
        <v>10</v>
      </c>
      <c r="F5" s="86">
        <v>6849990</v>
      </c>
    </row>
    <row r="6" spans="1:6" ht="21.75" customHeight="1">
      <c r="A6" s="92" t="s">
        <v>12</v>
      </c>
      <c r="B6" s="110">
        <v>6815670</v>
      </c>
      <c r="C6" s="87" t="s">
        <v>13</v>
      </c>
      <c r="D6" s="110"/>
      <c r="E6" s="87" t="s">
        <v>14</v>
      </c>
      <c r="F6" s="88">
        <v>988853</v>
      </c>
    </row>
    <row r="7" spans="1:6" ht="21.75" customHeight="1">
      <c r="A7" s="92" t="s">
        <v>16</v>
      </c>
      <c r="B7" s="110">
        <v>954853</v>
      </c>
      <c r="C7" s="87" t="s">
        <v>17</v>
      </c>
      <c r="D7" s="110"/>
      <c r="E7" s="87" t="s">
        <v>18</v>
      </c>
      <c r="F7" s="88">
        <v>138205</v>
      </c>
    </row>
    <row r="8" spans="1:6" ht="21.75" customHeight="1">
      <c r="A8" s="92" t="s">
        <v>20</v>
      </c>
      <c r="B8" s="110">
        <v>13488</v>
      </c>
      <c r="C8" s="87" t="s">
        <v>21</v>
      </c>
      <c r="D8" s="110"/>
      <c r="E8" s="152" t="s">
        <v>154</v>
      </c>
      <c r="F8" s="88"/>
    </row>
    <row r="9" spans="1:6" ht="21.75" customHeight="1">
      <c r="A9" s="92" t="s">
        <v>22</v>
      </c>
      <c r="B9" s="110">
        <v>768037</v>
      </c>
      <c r="C9" s="87" t="s">
        <v>23</v>
      </c>
      <c r="D9" s="109"/>
      <c r="E9" s="152" t="s">
        <v>155</v>
      </c>
      <c r="F9" s="88"/>
    </row>
    <row r="10" spans="1:6" ht="21.75" customHeight="1">
      <c r="A10" s="92" t="s">
        <v>152</v>
      </c>
      <c r="B10" s="109">
        <v>678037</v>
      </c>
      <c r="C10" s="87" t="s">
        <v>25</v>
      </c>
      <c r="D10" s="111"/>
      <c r="E10" s="152" t="s">
        <v>156</v>
      </c>
      <c r="F10" s="88"/>
    </row>
    <row r="11" spans="1:6" ht="21.75" customHeight="1">
      <c r="A11" s="92" t="s">
        <v>153</v>
      </c>
      <c r="B11" s="115">
        <v>90000</v>
      </c>
      <c r="C11" s="149" t="s">
        <v>135</v>
      </c>
      <c r="D11" s="111"/>
      <c r="E11" s="152" t="s">
        <v>157</v>
      </c>
      <c r="F11" s="88"/>
    </row>
    <row r="12" spans="1:6" ht="21.75" customHeight="1">
      <c r="A12" s="92"/>
      <c r="B12" s="118"/>
      <c r="C12" s="84" t="s">
        <v>27</v>
      </c>
      <c r="D12" s="111">
        <v>1443125</v>
      </c>
      <c r="E12" s="152" t="s">
        <v>158</v>
      </c>
      <c r="F12" s="88"/>
    </row>
    <row r="13" spans="1:6" ht="21.75" customHeight="1">
      <c r="A13" s="92"/>
      <c r="B13" s="116"/>
      <c r="C13" s="149" t="s">
        <v>136</v>
      </c>
      <c r="D13" s="111">
        <v>444030</v>
      </c>
      <c r="E13" s="152" t="s">
        <v>159</v>
      </c>
      <c r="F13" s="88"/>
    </row>
    <row r="14" spans="1:6" ht="21.75" customHeight="1">
      <c r="A14" s="92"/>
      <c r="B14" s="116"/>
      <c r="C14" s="149" t="s">
        <v>137</v>
      </c>
      <c r="D14" s="111"/>
      <c r="E14" s="152" t="s">
        <v>160</v>
      </c>
      <c r="F14" s="88">
        <v>575000</v>
      </c>
    </row>
    <row r="15" spans="1:6" ht="21.75" customHeight="1">
      <c r="A15" s="92"/>
      <c r="B15" s="113"/>
      <c r="C15" s="149" t="s">
        <v>138</v>
      </c>
      <c r="D15" s="111"/>
      <c r="F15" s="95"/>
    </row>
    <row r="16" spans="1:6" ht="21.75" customHeight="1">
      <c r="A16" s="92"/>
      <c r="B16" s="113"/>
      <c r="C16" s="149" t="s">
        <v>139</v>
      </c>
      <c r="D16" s="111">
        <v>3237890</v>
      </c>
      <c r="E16" s="91"/>
      <c r="F16" s="95"/>
    </row>
    <row r="17" spans="1:6" ht="21.75" customHeight="1">
      <c r="A17" s="92"/>
      <c r="B17" s="113"/>
      <c r="C17" s="149" t="s">
        <v>140</v>
      </c>
      <c r="D17" s="111"/>
      <c r="E17" s="91"/>
      <c r="F17" s="95"/>
    </row>
    <row r="18" spans="1:6" ht="21.75" customHeight="1">
      <c r="A18" s="92"/>
      <c r="B18" s="113"/>
      <c r="C18" s="149" t="s">
        <v>142</v>
      </c>
      <c r="D18" s="111"/>
      <c r="E18" s="91"/>
      <c r="F18" s="95"/>
    </row>
    <row r="19" spans="1:6" ht="21.75" customHeight="1">
      <c r="A19" s="92"/>
      <c r="B19" s="113"/>
      <c r="C19" s="149" t="s">
        <v>141</v>
      </c>
      <c r="D19" s="111"/>
      <c r="E19" s="91"/>
      <c r="F19" s="95"/>
    </row>
    <row r="20" spans="1:6" ht="21.75" customHeight="1">
      <c r="A20" s="97"/>
      <c r="B20" s="113"/>
      <c r="C20" s="149" t="s">
        <v>143</v>
      </c>
      <c r="D20" s="111"/>
      <c r="E20" s="91"/>
      <c r="F20" s="95"/>
    </row>
    <row r="21" spans="1:6" ht="21.75" customHeight="1">
      <c r="A21" s="97"/>
      <c r="B21" s="116"/>
      <c r="C21" s="149" t="s">
        <v>144</v>
      </c>
      <c r="D21" s="111"/>
      <c r="E21" s="91"/>
      <c r="F21" s="95"/>
    </row>
    <row r="22" spans="1:6" ht="21.75" customHeight="1">
      <c r="A22" s="97"/>
      <c r="B22" s="113"/>
      <c r="C22" s="149" t="s">
        <v>145</v>
      </c>
      <c r="D22" s="111"/>
      <c r="E22" s="99"/>
      <c r="F22" s="95"/>
    </row>
    <row r="23" spans="1:6" ht="21.75" customHeight="1">
      <c r="A23" s="92"/>
      <c r="B23" s="113"/>
      <c r="C23" s="149" t="s">
        <v>146</v>
      </c>
      <c r="D23" s="111"/>
      <c r="E23" s="99"/>
      <c r="F23" s="93"/>
    </row>
    <row r="24" spans="1:6" ht="21.75" customHeight="1">
      <c r="A24" s="92"/>
      <c r="B24" s="116"/>
      <c r="C24" s="149" t="s">
        <v>147</v>
      </c>
      <c r="D24" s="112"/>
      <c r="E24" s="99"/>
      <c r="F24" s="95"/>
    </row>
    <row r="25" spans="1:6" ht="21.75" customHeight="1">
      <c r="A25" s="94"/>
      <c r="B25" s="113"/>
      <c r="C25" s="151" t="s">
        <v>148</v>
      </c>
      <c r="D25" s="110"/>
      <c r="E25" s="99"/>
      <c r="F25" s="95"/>
    </row>
    <row r="26" spans="1:6" ht="21.75" customHeight="1">
      <c r="A26" s="94"/>
      <c r="B26" s="113"/>
      <c r="C26" s="100" t="s">
        <v>28</v>
      </c>
      <c r="D26" s="110"/>
      <c r="E26" s="99"/>
      <c r="F26" s="95"/>
    </row>
    <row r="27" spans="1:6" ht="21.75" customHeight="1">
      <c r="A27" s="94"/>
      <c r="B27" s="113"/>
      <c r="C27" s="149" t="s">
        <v>149</v>
      </c>
      <c r="D27" s="110"/>
      <c r="E27" s="99"/>
      <c r="F27" s="102"/>
    </row>
    <row r="28" spans="1:6" ht="21.75" customHeight="1">
      <c r="A28" s="94"/>
      <c r="B28" s="113"/>
      <c r="C28" s="149" t="s">
        <v>150</v>
      </c>
      <c r="D28" s="110"/>
      <c r="E28" s="99"/>
      <c r="F28" s="102"/>
    </row>
    <row r="29" spans="1:6" ht="21.75" customHeight="1">
      <c r="A29" s="94"/>
      <c r="B29" s="113"/>
      <c r="C29" s="150" t="s">
        <v>151</v>
      </c>
      <c r="D29" s="109"/>
      <c r="E29" s="94"/>
      <c r="F29" s="95"/>
    </row>
    <row r="30" spans="1:6" ht="17.25" customHeight="1">
      <c r="A30" s="81" t="s">
        <v>31</v>
      </c>
      <c r="B30" s="109">
        <f>B5+B9</f>
        <v>8552048</v>
      </c>
      <c r="C30" s="105" t="s">
        <v>31</v>
      </c>
      <c r="D30" s="111">
        <f>SUM(D5:D29)</f>
        <v>8552048</v>
      </c>
      <c r="E30" s="105" t="s">
        <v>163</v>
      </c>
      <c r="F30" s="176">
        <f>SUM(F5:F29)</f>
        <v>8552048</v>
      </c>
    </row>
    <row r="31" ht="21.75" customHeight="1"/>
    <row r="32" ht="12.75" customHeight="1"/>
  </sheetData>
  <sheetProtection/>
  <mergeCells count="3">
    <mergeCell ref="A3:B3"/>
    <mergeCell ref="C3:F3"/>
    <mergeCell ref="A1:F1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C1">
      <selection activeCell="D12" sqref="D12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78" t="s">
        <v>134</v>
      </c>
      <c r="B2" s="79"/>
      <c r="C2" s="79"/>
      <c r="D2" s="80"/>
      <c r="E2" s="79"/>
      <c r="F2" s="79"/>
      <c r="G2" s="79"/>
      <c r="H2" s="79"/>
    </row>
    <row r="3" spans="1:8" ht="12.75" customHeight="1">
      <c r="A3" s="2" t="s">
        <v>221</v>
      </c>
      <c r="F3" s="2"/>
      <c r="H3" s="108" t="s">
        <v>0</v>
      </c>
    </row>
    <row r="4" spans="1:10" ht="21.75" customHeight="1">
      <c r="A4" s="81" t="s">
        <v>1</v>
      </c>
      <c r="B4" s="82"/>
      <c r="C4" s="196" t="s">
        <v>2</v>
      </c>
      <c r="D4" s="196"/>
      <c r="E4" s="196" t="s">
        <v>2</v>
      </c>
      <c r="F4" s="196"/>
      <c r="G4" s="196"/>
      <c r="H4" s="196"/>
      <c r="I4" s="106"/>
      <c r="J4" s="106"/>
    </row>
    <row r="5" spans="1:10" ht="21.75" customHeight="1">
      <c r="A5" s="81" t="s">
        <v>3</v>
      </c>
      <c r="B5" s="148" t="s">
        <v>133</v>
      </c>
      <c r="C5" s="82" t="s">
        <v>4</v>
      </c>
      <c r="D5" s="148" t="s">
        <v>130</v>
      </c>
      <c r="E5" s="82" t="s">
        <v>5</v>
      </c>
      <c r="F5" s="148" t="s">
        <v>130</v>
      </c>
      <c r="G5" s="82" t="s">
        <v>6</v>
      </c>
      <c r="H5" s="148" t="s">
        <v>130</v>
      </c>
      <c r="I5" s="106"/>
      <c r="J5" s="106"/>
    </row>
    <row r="6" spans="1:10" ht="21.75" customHeight="1">
      <c r="A6" s="84" t="s">
        <v>7</v>
      </c>
      <c r="B6" s="109">
        <v>8552048</v>
      </c>
      <c r="C6" s="85" t="s">
        <v>8</v>
      </c>
      <c r="D6" s="110">
        <f>D7+D8+D9</f>
        <v>7784011</v>
      </c>
      <c r="E6" s="85" t="s">
        <v>9</v>
      </c>
      <c r="F6" s="110">
        <v>3427003</v>
      </c>
      <c r="G6" s="85" t="s">
        <v>10</v>
      </c>
      <c r="H6" s="86">
        <v>6849990</v>
      </c>
      <c r="I6" s="98"/>
      <c r="J6" s="98"/>
    </row>
    <row r="7" spans="1:10" ht="21.75" customHeight="1">
      <c r="A7" s="84" t="s">
        <v>11</v>
      </c>
      <c r="B7" s="111">
        <v>8552048</v>
      </c>
      <c r="C7" s="87" t="s">
        <v>12</v>
      </c>
      <c r="D7" s="110">
        <v>6815670</v>
      </c>
      <c r="E7" s="87" t="s">
        <v>13</v>
      </c>
      <c r="F7" s="110"/>
      <c r="G7" s="87" t="s">
        <v>14</v>
      </c>
      <c r="H7" s="88">
        <v>988853</v>
      </c>
      <c r="I7" s="98"/>
      <c r="J7" s="98"/>
    </row>
    <row r="8" spans="1:10" ht="21.75" customHeight="1">
      <c r="A8" s="89" t="s">
        <v>15</v>
      </c>
      <c r="B8" s="111"/>
      <c r="C8" s="87" t="s">
        <v>16</v>
      </c>
      <c r="D8" s="110">
        <v>954853</v>
      </c>
      <c r="E8" s="87" t="s">
        <v>17</v>
      </c>
      <c r="F8" s="110"/>
      <c r="G8" s="87" t="s">
        <v>18</v>
      </c>
      <c r="H8" s="86">
        <v>138205</v>
      </c>
      <c r="I8" s="98"/>
      <c r="J8" s="98"/>
    </row>
    <row r="9" spans="1:10" ht="21.75" customHeight="1">
      <c r="A9" s="89" t="s">
        <v>19</v>
      </c>
      <c r="B9" s="111"/>
      <c r="C9" s="87" t="s">
        <v>20</v>
      </c>
      <c r="D9" s="110">
        <v>13488</v>
      </c>
      <c r="E9" s="87" t="s">
        <v>21</v>
      </c>
      <c r="F9" s="110"/>
      <c r="G9" s="152" t="s">
        <v>154</v>
      </c>
      <c r="H9" s="86"/>
      <c r="I9" s="98"/>
      <c r="J9" s="98"/>
    </row>
    <row r="10" spans="1:10" ht="21.75" customHeight="1">
      <c r="A10" s="89" t="s">
        <v>161</v>
      </c>
      <c r="B10" s="111"/>
      <c r="C10" s="87" t="s">
        <v>22</v>
      </c>
      <c r="D10" s="110">
        <v>768037</v>
      </c>
      <c r="E10" s="87" t="s">
        <v>23</v>
      </c>
      <c r="F10" s="109"/>
      <c r="G10" s="152" t="s">
        <v>155</v>
      </c>
      <c r="H10" s="86"/>
      <c r="I10" s="98"/>
      <c r="J10" s="107"/>
    </row>
    <row r="11" spans="1:10" ht="21.75" customHeight="1">
      <c r="A11" s="89" t="s">
        <v>162</v>
      </c>
      <c r="B11" s="111"/>
      <c r="C11" s="87" t="s">
        <v>152</v>
      </c>
      <c r="D11" s="109">
        <v>678037</v>
      </c>
      <c r="E11" s="87" t="s">
        <v>25</v>
      </c>
      <c r="F11" s="111"/>
      <c r="G11" s="152" t="s">
        <v>156</v>
      </c>
      <c r="H11" s="86"/>
      <c r="I11" s="98"/>
      <c r="J11" s="107"/>
    </row>
    <row r="12" spans="1:10" ht="21.75" customHeight="1">
      <c r="A12" s="84" t="s">
        <v>24</v>
      </c>
      <c r="B12" s="112"/>
      <c r="C12" s="87" t="s">
        <v>153</v>
      </c>
      <c r="D12" s="115">
        <v>90000</v>
      </c>
      <c r="E12" s="149" t="s">
        <v>135</v>
      </c>
      <c r="F12" s="111"/>
      <c r="G12" s="152" t="s">
        <v>157</v>
      </c>
      <c r="H12" s="86"/>
      <c r="I12" s="98"/>
      <c r="J12" s="98"/>
    </row>
    <row r="13" spans="1:10" ht="21.75" customHeight="1">
      <c r="A13" s="84" t="s">
        <v>26</v>
      </c>
      <c r="B13" s="109"/>
      <c r="C13" s="91"/>
      <c r="D13" s="118"/>
      <c r="E13" s="84" t="s">
        <v>27</v>
      </c>
      <c r="F13" s="111">
        <v>1443125</v>
      </c>
      <c r="G13" s="152" t="s">
        <v>158</v>
      </c>
      <c r="H13" s="86"/>
      <c r="I13" s="98"/>
      <c r="J13" s="98"/>
    </row>
    <row r="14" spans="1:10" ht="21.75" customHeight="1">
      <c r="A14" s="84"/>
      <c r="B14" s="111"/>
      <c r="C14" s="92"/>
      <c r="D14" s="116"/>
      <c r="E14" s="149" t="s">
        <v>136</v>
      </c>
      <c r="F14" s="111">
        <v>444030</v>
      </c>
      <c r="G14" s="152" t="s">
        <v>159</v>
      </c>
      <c r="H14" s="86"/>
      <c r="I14" s="98"/>
      <c r="J14" s="98"/>
    </row>
    <row r="15" spans="1:10" ht="21.75" customHeight="1">
      <c r="A15" s="92"/>
      <c r="B15" s="113"/>
      <c r="C15" s="92"/>
      <c r="D15" s="116"/>
      <c r="E15" s="149" t="s">
        <v>137</v>
      </c>
      <c r="F15" s="111"/>
      <c r="G15" s="152" t="s">
        <v>160</v>
      </c>
      <c r="H15" s="86">
        <v>575000</v>
      </c>
      <c r="I15" s="98"/>
      <c r="J15" s="98"/>
    </row>
    <row r="16" spans="1:10" ht="21.75" customHeight="1">
      <c r="A16" s="94"/>
      <c r="B16" s="113"/>
      <c r="C16" s="92"/>
      <c r="D16" s="113"/>
      <c r="E16" s="149" t="s">
        <v>138</v>
      </c>
      <c r="F16" s="111"/>
      <c r="H16" s="95"/>
      <c r="I16" s="98"/>
      <c r="J16" s="98"/>
    </row>
    <row r="17" spans="1:10" ht="21.75" customHeight="1">
      <c r="A17" s="92"/>
      <c r="B17" s="114"/>
      <c r="C17" s="92"/>
      <c r="D17" s="113"/>
      <c r="E17" s="149" t="s">
        <v>139</v>
      </c>
      <c r="F17" s="111">
        <v>3237890</v>
      </c>
      <c r="G17" s="91"/>
      <c r="H17" s="95"/>
      <c r="I17" s="98"/>
      <c r="J17" s="98"/>
    </row>
    <row r="18" spans="1:10" ht="21.75" customHeight="1">
      <c r="A18" s="92"/>
      <c r="B18" s="109"/>
      <c r="C18" s="91"/>
      <c r="D18" s="113"/>
      <c r="E18" s="149" t="s">
        <v>140</v>
      </c>
      <c r="F18" s="111"/>
      <c r="G18" s="91"/>
      <c r="H18" s="95"/>
      <c r="I18" s="98"/>
      <c r="J18" s="98"/>
    </row>
    <row r="19" spans="1:10" ht="21.75" customHeight="1">
      <c r="A19" s="84"/>
      <c r="B19" s="115"/>
      <c r="C19" s="92"/>
      <c r="D19" s="113"/>
      <c r="E19" s="149" t="s">
        <v>142</v>
      </c>
      <c r="F19" s="111"/>
      <c r="G19" s="91"/>
      <c r="H19" s="95"/>
      <c r="I19" s="98"/>
      <c r="J19" s="98"/>
    </row>
    <row r="20" spans="1:10" ht="21.75" customHeight="1">
      <c r="A20" s="92"/>
      <c r="B20" s="113"/>
      <c r="C20" s="92"/>
      <c r="D20" s="113"/>
      <c r="E20" s="149" t="s">
        <v>141</v>
      </c>
      <c r="F20" s="111"/>
      <c r="G20" s="91"/>
      <c r="H20" s="95"/>
      <c r="I20" s="98"/>
      <c r="J20" s="107"/>
    </row>
    <row r="21" spans="1:10" ht="21.75" customHeight="1">
      <c r="A21" s="92"/>
      <c r="B21" s="113"/>
      <c r="C21" s="97"/>
      <c r="D21" s="113"/>
      <c r="E21" s="149" t="s">
        <v>143</v>
      </c>
      <c r="F21" s="111"/>
      <c r="G21" s="91"/>
      <c r="H21" s="95"/>
      <c r="I21" s="98"/>
      <c r="J21" s="98"/>
    </row>
    <row r="22" spans="1:10" ht="21.75" customHeight="1">
      <c r="A22" s="92"/>
      <c r="B22" s="113"/>
      <c r="C22" s="97"/>
      <c r="D22" s="116"/>
      <c r="E22" s="149" t="s">
        <v>144</v>
      </c>
      <c r="F22" s="111"/>
      <c r="G22" s="91"/>
      <c r="H22" s="95"/>
      <c r="I22" s="98"/>
      <c r="J22" s="98"/>
    </row>
    <row r="23" spans="1:10" ht="21.75" customHeight="1">
      <c r="A23" s="97"/>
      <c r="B23" s="113"/>
      <c r="C23" s="97"/>
      <c r="D23" s="113"/>
      <c r="E23" s="149" t="s">
        <v>145</v>
      </c>
      <c r="F23" s="111"/>
      <c r="G23" s="99"/>
      <c r="H23" s="95"/>
      <c r="I23" s="98"/>
      <c r="J23" s="98"/>
    </row>
    <row r="24" spans="1:10" ht="21.75" customHeight="1">
      <c r="A24" s="97"/>
      <c r="B24" s="113"/>
      <c r="C24" s="92"/>
      <c r="D24" s="113"/>
      <c r="E24" s="149" t="s">
        <v>146</v>
      </c>
      <c r="F24" s="111"/>
      <c r="G24" s="99"/>
      <c r="H24" s="93"/>
      <c r="I24" s="98"/>
      <c r="J24" s="98"/>
    </row>
    <row r="25" spans="1:10" ht="21.75" customHeight="1">
      <c r="A25" s="97"/>
      <c r="B25" s="113"/>
      <c r="C25" s="92"/>
      <c r="D25" s="116"/>
      <c r="E25" s="149" t="s">
        <v>147</v>
      </c>
      <c r="F25" s="112"/>
      <c r="G25" s="99"/>
      <c r="H25" s="95"/>
      <c r="I25" s="98"/>
      <c r="J25" s="98"/>
    </row>
    <row r="26" spans="1:8" ht="21.75" customHeight="1">
      <c r="A26" s="97"/>
      <c r="B26" s="116"/>
      <c r="C26" s="2"/>
      <c r="D26" s="113"/>
      <c r="E26" s="151" t="s">
        <v>148</v>
      </c>
      <c r="F26" s="110"/>
      <c r="G26" s="99"/>
      <c r="H26" s="95"/>
    </row>
    <row r="27" spans="1:8" ht="21.75" customHeight="1">
      <c r="A27" s="32"/>
      <c r="B27" s="116"/>
      <c r="C27" s="94"/>
      <c r="D27" s="113"/>
      <c r="E27" s="100" t="s">
        <v>28</v>
      </c>
      <c r="F27" s="110"/>
      <c r="G27" s="99"/>
      <c r="H27" s="95"/>
    </row>
    <row r="28" spans="1:8" ht="21.75" customHeight="1">
      <c r="A28" s="32"/>
      <c r="B28" s="116"/>
      <c r="C28" s="94"/>
      <c r="D28" s="113"/>
      <c r="E28" s="149" t="s">
        <v>149</v>
      </c>
      <c r="F28" s="110"/>
      <c r="G28" s="99"/>
      <c r="H28" s="102"/>
    </row>
    <row r="29" spans="1:8" ht="21.75" customHeight="1">
      <c r="A29" s="32"/>
      <c r="B29" s="117"/>
      <c r="C29" s="94"/>
      <c r="D29" s="113"/>
      <c r="E29" s="149" t="s">
        <v>150</v>
      </c>
      <c r="F29" s="110"/>
      <c r="G29" s="99"/>
      <c r="H29" s="102"/>
    </row>
    <row r="30" spans="1:8" ht="21.75" customHeight="1">
      <c r="A30" s="32"/>
      <c r="B30" s="109"/>
      <c r="C30" s="99"/>
      <c r="D30" s="113"/>
      <c r="E30" s="150" t="s">
        <v>151</v>
      </c>
      <c r="F30" s="109"/>
      <c r="G30" s="94"/>
      <c r="H30" s="95"/>
    </row>
    <row r="31" spans="1:8" ht="21.75" customHeight="1">
      <c r="A31" s="103" t="s">
        <v>30</v>
      </c>
      <c r="B31" s="109">
        <f>B6</f>
        <v>8552048</v>
      </c>
      <c r="C31" s="104" t="s">
        <v>31</v>
      </c>
      <c r="D31" s="109">
        <f>D6+D10</f>
        <v>8552048</v>
      </c>
      <c r="E31" s="105" t="s">
        <v>31</v>
      </c>
      <c r="F31" s="111">
        <f>SUM(F6:F30)</f>
        <v>8552048</v>
      </c>
      <c r="G31" s="105" t="s">
        <v>163</v>
      </c>
      <c r="H31" s="176">
        <f>SUM(H6:H30)</f>
        <v>8552048</v>
      </c>
    </row>
  </sheetData>
  <sheetProtection/>
  <mergeCells count="2">
    <mergeCell ref="C4:D4"/>
    <mergeCell ref="E4:H4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E11" sqref="E11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4" width="28.33203125" style="0" customWidth="1"/>
    <col min="5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119"/>
      <c r="B1" s="63"/>
      <c r="C1" s="63"/>
      <c r="D1" s="63"/>
      <c r="E1" s="64"/>
      <c r="F1" s="64"/>
      <c r="G1" s="64"/>
      <c r="H1" s="64"/>
      <c r="I1" s="64"/>
      <c r="J1" s="64"/>
      <c r="K1" s="75"/>
    </row>
    <row r="2" spans="1:11" ht="23.25" customHeight="1">
      <c r="A2" s="65" t="s">
        <v>164</v>
      </c>
      <c r="B2" s="65"/>
      <c r="C2" s="65"/>
      <c r="D2" s="65"/>
      <c r="E2" s="65"/>
      <c r="F2" s="65"/>
      <c r="G2" s="65"/>
      <c r="H2" s="65"/>
      <c r="I2" s="65"/>
      <c r="J2" s="65"/>
      <c r="K2" s="75"/>
    </row>
    <row r="3" spans="1:11" ht="12.75" customHeight="1">
      <c r="A3" s="2" t="s">
        <v>112</v>
      </c>
      <c r="B3" s="62" t="s">
        <v>222</v>
      </c>
      <c r="C3" s="62"/>
      <c r="D3" s="62"/>
      <c r="E3" s="66"/>
      <c r="F3" s="66"/>
      <c r="G3" s="66"/>
      <c r="H3" s="66"/>
      <c r="I3" s="66"/>
      <c r="J3" s="64" t="s">
        <v>0</v>
      </c>
      <c r="K3" s="61"/>
    </row>
    <row r="4" spans="1:11" ht="18" customHeight="1">
      <c r="A4" s="198" t="s">
        <v>32</v>
      </c>
      <c r="B4" s="198"/>
      <c r="C4" s="198"/>
      <c r="D4" s="199" t="s">
        <v>33</v>
      </c>
      <c r="E4" s="200" t="s">
        <v>34</v>
      </c>
      <c r="F4" s="19" t="s">
        <v>35</v>
      </c>
      <c r="G4" s="19"/>
      <c r="H4" s="19"/>
      <c r="I4" s="19"/>
      <c r="J4" s="201" t="s">
        <v>36</v>
      </c>
      <c r="K4" s="75"/>
    </row>
    <row r="5" spans="1:11" ht="42.75" customHeight="1">
      <c r="A5" s="18" t="s">
        <v>37</v>
      </c>
      <c r="B5" s="18" t="s">
        <v>38</v>
      </c>
      <c r="C5" s="18" t="s">
        <v>39</v>
      </c>
      <c r="D5" s="199"/>
      <c r="E5" s="200"/>
      <c r="F5" s="67" t="s">
        <v>40</v>
      </c>
      <c r="G5" s="40" t="s">
        <v>41</v>
      </c>
      <c r="H5" s="40" t="s">
        <v>42</v>
      </c>
      <c r="I5" s="76" t="s">
        <v>43</v>
      </c>
      <c r="J5" s="201"/>
      <c r="K5" s="75"/>
    </row>
    <row r="6" spans="1:11" ht="21.75" customHeight="1">
      <c r="A6" s="68" t="s">
        <v>44</v>
      </c>
      <c r="B6" s="68" t="s">
        <v>44</v>
      </c>
      <c r="C6" s="68" t="s">
        <v>44</v>
      </c>
      <c r="D6" s="68" t="s">
        <v>44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26">
        <v>6</v>
      </c>
      <c r="K6" s="61"/>
    </row>
    <row r="7" spans="1:11" ht="21.75" customHeight="1">
      <c r="A7" s="70"/>
      <c r="B7" s="70"/>
      <c r="C7" s="70"/>
      <c r="D7" s="71" t="s">
        <v>201</v>
      </c>
      <c r="E7" s="133">
        <f aca="true" t="shared" si="0" ref="E7:J7">E8+E9+E10+E11+E12+E13+E14</f>
        <v>8552048</v>
      </c>
      <c r="F7" s="133">
        <f t="shared" si="0"/>
        <v>7784011</v>
      </c>
      <c r="G7" s="133">
        <f t="shared" si="0"/>
        <v>6815670</v>
      </c>
      <c r="H7" s="133">
        <f t="shared" si="0"/>
        <v>954853</v>
      </c>
      <c r="I7" s="133">
        <f t="shared" si="0"/>
        <v>13488</v>
      </c>
      <c r="J7" s="133">
        <f t="shared" si="0"/>
        <v>768037</v>
      </c>
      <c r="K7" s="77"/>
    </row>
    <row r="8" spans="1:11" ht="21.75" customHeight="1">
      <c r="A8" s="70" t="s">
        <v>202</v>
      </c>
      <c r="B8" s="70" t="s">
        <v>203</v>
      </c>
      <c r="C8" s="70" t="s">
        <v>204</v>
      </c>
      <c r="D8" s="71" t="s">
        <v>224</v>
      </c>
      <c r="E8" s="133">
        <f>F8+J8</f>
        <v>3427003</v>
      </c>
      <c r="F8" s="134">
        <f>G8+H8+I8</f>
        <v>3267966</v>
      </c>
      <c r="G8" s="135">
        <v>2538939</v>
      </c>
      <c r="H8" s="135">
        <v>715539</v>
      </c>
      <c r="I8" s="135">
        <v>13488</v>
      </c>
      <c r="J8" s="133">
        <v>159037</v>
      </c>
      <c r="K8" s="61"/>
    </row>
    <row r="9" spans="1:11" ht="21.75" customHeight="1">
      <c r="A9" s="70" t="s">
        <v>205</v>
      </c>
      <c r="B9" s="70" t="s">
        <v>206</v>
      </c>
      <c r="C9" s="70" t="s">
        <v>207</v>
      </c>
      <c r="D9" s="71" t="s">
        <v>208</v>
      </c>
      <c r="E9" s="133">
        <f aca="true" t="shared" si="1" ref="E9:E14">F9+J9</f>
        <v>701960</v>
      </c>
      <c r="F9" s="134">
        <f aca="true" t="shared" si="2" ref="F9:F14">G9+H9+I9</f>
        <v>126960</v>
      </c>
      <c r="G9" s="135">
        <v>126960</v>
      </c>
      <c r="H9" s="135"/>
      <c r="I9" s="135"/>
      <c r="J9" s="133">
        <v>575000</v>
      </c>
      <c r="K9" s="61"/>
    </row>
    <row r="10" spans="1:11" ht="21.75" customHeight="1">
      <c r="A10" s="70" t="s">
        <v>205</v>
      </c>
      <c r="B10" s="70" t="s">
        <v>209</v>
      </c>
      <c r="C10" s="70" t="s">
        <v>210</v>
      </c>
      <c r="D10" s="71" t="s">
        <v>211</v>
      </c>
      <c r="E10" s="133">
        <f t="shared" si="1"/>
        <v>741165</v>
      </c>
      <c r="F10" s="134">
        <f t="shared" si="2"/>
        <v>741165</v>
      </c>
      <c r="G10" s="135">
        <v>700339</v>
      </c>
      <c r="H10" s="135">
        <v>40826</v>
      </c>
      <c r="I10" s="135"/>
      <c r="J10" s="133"/>
      <c r="K10" s="61"/>
    </row>
    <row r="11" spans="1:11" ht="21.75" customHeight="1">
      <c r="A11" s="70" t="s">
        <v>212</v>
      </c>
      <c r="B11" s="70" t="s">
        <v>213</v>
      </c>
      <c r="C11" s="70" t="s">
        <v>214</v>
      </c>
      <c r="D11" s="71" t="s">
        <v>215</v>
      </c>
      <c r="E11" s="133">
        <f t="shared" si="1"/>
        <v>410030</v>
      </c>
      <c r="F11" s="134">
        <f t="shared" si="2"/>
        <v>410030</v>
      </c>
      <c r="G11" s="74">
        <v>389471</v>
      </c>
      <c r="H11" s="74">
        <v>20559</v>
      </c>
      <c r="I11" s="74"/>
      <c r="J11" s="72"/>
      <c r="K11" s="61"/>
    </row>
    <row r="12" spans="1:11" ht="21.75" customHeight="1">
      <c r="A12" s="70" t="s">
        <v>212</v>
      </c>
      <c r="B12" s="70" t="s">
        <v>213</v>
      </c>
      <c r="C12" s="70" t="s">
        <v>210</v>
      </c>
      <c r="D12" s="71" t="s">
        <v>216</v>
      </c>
      <c r="E12" s="133">
        <f t="shared" si="1"/>
        <v>34000</v>
      </c>
      <c r="F12" s="134">
        <f t="shared" si="2"/>
        <v>0</v>
      </c>
      <c r="G12" s="74"/>
      <c r="H12" s="74"/>
      <c r="I12" s="74"/>
      <c r="J12" s="72">
        <v>34000</v>
      </c>
      <c r="K12" s="61"/>
    </row>
    <row r="13" spans="1:11" ht="21.75" customHeight="1">
      <c r="A13" s="70" t="s">
        <v>217</v>
      </c>
      <c r="B13" s="70" t="s">
        <v>204</v>
      </c>
      <c r="C13" s="70" t="s">
        <v>210</v>
      </c>
      <c r="D13" s="71" t="s">
        <v>218</v>
      </c>
      <c r="E13" s="133">
        <f t="shared" si="1"/>
        <v>3100526</v>
      </c>
      <c r="F13" s="134">
        <f t="shared" si="2"/>
        <v>3100526</v>
      </c>
      <c r="G13" s="74">
        <v>2922597</v>
      </c>
      <c r="H13" s="74">
        <v>177929</v>
      </c>
      <c r="I13" s="74"/>
      <c r="J13" s="72"/>
      <c r="K13" s="61"/>
    </row>
    <row r="14" spans="1:11" ht="21.75" customHeight="1">
      <c r="A14" s="70" t="s">
        <v>217</v>
      </c>
      <c r="B14" s="70" t="s">
        <v>213</v>
      </c>
      <c r="C14" s="70" t="s">
        <v>219</v>
      </c>
      <c r="D14" s="71" t="s">
        <v>220</v>
      </c>
      <c r="E14" s="133">
        <f t="shared" si="1"/>
        <v>137364</v>
      </c>
      <c r="F14" s="134">
        <f t="shared" si="2"/>
        <v>137364</v>
      </c>
      <c r="G14" s="74">
        <v>137364</v>
      </c>
      <c r="H14" s="74"/>
      <c r="I14" s="74"/>
      <c r="J14" s="72"/>
      <c r="K14" s="61"/>
    </row>
    <row r="15" spans="1:11" ht="21.75" customHeight="1">
      <c r="A15" s="70"/>
      <c r="B15" s="70"/>
      <c r="C15" s="70"/>
      <c r="D15" s="71"/>
      <c r="E15" s="72"/>
      <c r="F15" s="73"/>
      <c r="G15" s="74"/>
      <c r="H15" s="74"/>
      <c r="I15" s="74"/>
      <c r="J15" s="72"/>
      <c r="K15" s="61"/>
    </row>
    <row r="16" spans="1:11" ht="21.75" customHeight="1">
      <c r="A16" s="70"/>
      <c r="B16" s="70"/>
      <c r="C16" s="70"/>
      <c r="D16" s="71"/>
      <c r="E16" s="72"/>
      <c r="F16" s="73"/>
      <c r="G16" s="74"/>
      <c r="H16" s="74"/>
      <c r="I16" s="74"/>
      <c r="J16" s="72"/>
      <c r="K16" s="61"/>
    </row>
    <row r="17" spans="1:10" ht="21.75" customHeight="1">
      <c r="A17" s="70"/>
      <c r="B17" s="70"/>
      <c r="C17" s="70"/>
      <c r="D17" s="71"/>
      <c r="E17" s="72"/>
      <c r="F17" s="73"/>
      <c r="G17" s="74"/>
      <c r="H17" s="74"/>
      <c r="I17" s="74"/>
      <c r="J17" s="72"/>
    </row>
    <row r="18" ht="12.75" customHeight="1">
      <c r="A18" s="120" t="s">
        <v>169</v>
      </c>
    </row>
  </sheetData>
  <sheetProtection/>
  <mergeCells count="4">
    <mergeCell ref="A4:C4"/>
    <mergeCell ref="D4:D5"/>
    <mergeCell ref="E4:E5"/>
    <mergeCell ref="J4:J5"/>
  </mergeCells>
  <printOptions gridLines="1" horizontalCentered="1"/>
  <pageMargins left="0.7480314960629921" right="0.19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showGridLines="0" zoomScalePageLayoutView="0" workbookViewId="0" topLeftCell="A4">
      <selection activeCell="A2" sqref="A2:Y2"/>
    </sheetView>
  </sheetViews>
  <sheetFormatPr defaultColWidth="9.16015625" defaultRowHeight="11.25"/>
  <cols>
    <col min="1" max="1" width="13.5" style="0" customWidth="1"/>
    <col min="2" max="2" width="8" style="0" customWidth="1"/>
    <col min="3" max="3" width="3.83203125" style="0" customWidth="1"/>
    <col min="4" max="4" width="31.16015625" style="0" customWidth="1"/>
    <col min="5" max="5" width="13" style="0" customWidth="1"/>
    <col min="6" max="6" width="11.83203125" style="0" customWidth="1"/>
    <col min="7" max="7" width="12.1601562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12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211" t="s">
        <v>196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1:29" ht="12.75" customHeight="1">
      <c r="A3" s="210" t="s">
        <v>223</v>
      </c>
      <c r="B3" s="210"/>
      <c r="C3" s="210"/>
      <c r="D3" s="210"/>
      <c r="E3" s="210"/>
      <c r="F3" s="210"/>
      <c r="G3" s="210"/>
      <c r="H3" s="210"/>
      <c r="I3" s="17"/>
      <c r="J3" s="17"/>
      <c r="K3" s="17"/>
      <c r="L3" s="33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Y3" s="48" t="s">
        <v>0</v>
      </c>
      <c r="Z3" s="57"/>
      <c r="AA3" s="57"/>
      <c r="AB3" s="57"/>
      <c r="AC3" s="57"/>
    </row>
    <row r="4" spans="1:29" ht="18" customHeight="1">
      <c r="A4" s="198" t="s">
        <v>47</v>
      </c>
      <c r="B4" s="198"/>
      <c r="C4" s="198"/>
      <c r="D4" s="214" t="s">
        <v>47</v>
      </c>
      <c r="E4" s="19" t="s">
        <v>48</v>
      </c>
      <c r="F4" s="20"/>
      <c r="G4" s="19"/>
      <c r="H4" s="19"/>
      <c r="I4" s="19"/>
      <c r="J4" s="19"/>
      <c r="K4" s="19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58"/>
      <c r="AA4" s="58"/>
      <c r="AB4" s="58"/>
      <c r="AC4" s="58"/>
    </row>
    <row r="5" spans="1:29" ht="18" customHeight="1">
      <c r="A5" s="198"/>
      <c r="B5" s="198"/>
      <c r="C5" s="198"/>
      <c r="D5" s="214"/>
      <c r="E5" s="215" t="s">
        <v>49</v>
      </c>
      <c r="F5" s="201" t="s">
        <v>50</v>
      </c>
      <c r="G5" s="21" t="s">
        <v>51</v>
      </c>
      <c r="H5" s="21"/>
      <c r="I5" s="21"/>
      <c r="J5" s="19"/>
      <c r="K5" s="19"/>
      <c r="L5" s="34"/>
      <c r="M5" s="200" t="s">
        <v>52</v>
      </c>
      <c r="N5" s="36" t="s">
        <v>53</v>
      </c>
      <c r="O5" s="19"/>
      <c r="P5" s="19"/>
      <c r="Q5" s="19"/>
      <c r="R5" s="19" t="s">
        <v>54</v>
      </c>
      <c r="S5" s="34"/>
      <c r="T5" s="200" t="s">
        <v>55</v>
      </c>
      <c r="U5" s="200" t="s">
        <v>165</v>
      </c>
      <c r="V5" s="212" t="s">
        <v>56</v>
      </c>
      <c r="W5" s="49" t="s">
        <v>57</v>
      </c>
      <c r="X5" s="50"/>
      <c r="Y5" s="51"/>
      <c r="Z5" s="58"/>
      <c r="AA5" s="58"/>
      <c r="AB5" s="58"/>
      <c r="AC5" s="58"/>
    </row>
    <row r="6" spans="1:29" ht="42.75" customHeight="1">
      <c r="A6" s="18" t="s">
        <v>37</v>
      </c>
      <c r="B6" s="18" t="s">
        <v>38</v>
      </c>
      <c r="C6" s="18" t="s">
        <v>39</v>
      </c>
      <c r="D6" s="214"/>
      <c r="E6" s="215"/>
      <c r="F6" s="201"/>
      <c r="G6" s="22" t="s">
        <v>49</v>
      </c>
      <c r="H6" s="22" t="s">
        <v>58</v>
      </c>
      <c r="I6" s="22" t="s">
        <v>59</v>
      </c>
      <c r="J6" s="37" t="s">
        <v>60</v>
      </c>
      <c r="K6" s="37" t="s">
        <v>61</v>
      </c>
      <c r="L6" s="38" t="s">
        <v>62</v>
      </c>
      <c r="M6" s="200"/>
      <c r="N6" s="39" t="s">
        <v>63</v>
      </c>
      <c r="O6" s="40" t="s">
        <v>64</v>
      </c>
      <c r="P6" s="40" t="s">
        <v>65</v>
      </c>
      <c r="Q6" s="40" t="s">
        <v>66</v>
      </c>
      <c r="R6" s="40" t="s">
        <v>67</v>
      </c>
      <c r="S6" s="52" t="s">
        <v>68</v>
      </c>
      <c r="T6" s="200"/>
      <c r="U6" s="200"/>
      <c r="V6" s="213"/>
      <c r="W6" s="39" t="s">
        <v>45</v>
      </c>
      <c r="X6" s="53" t="s">
        <v>69</v>
      </c>
      <c r="Y6" s="31" t="s">
        <v>57</v>
      </c>
      <c r="Z6" s="59"/>
      <c r="AA6" s="59"/>
      <c r="AB6" s="59"/>
      <c r="AC6" s="59"/>
    </row>
    <row r="7" spans="1:29" ht="18" customHeight="1">
      <c r="A7" s="23" t="s">
        <v>44</v>
      </c>
      <c r="B7" s="23" t="s">
        <v>44</v>
      </c>
      <c r="C7" s="23" t="s">
        <v>44</v>
      </c>
      <c r="D7" s="24" t="s">
        <v>44</v>
      </c>
      <c r="E7" s="25">
        <v>1</v>
      </c>
      <c r="F7" s="26">
        <v>2</v>
      </c>
      <c r="G7" s="24">
        <v>3</v>
      </c>
      <c r="H7" s="24">
        <v>4</v>
      </c>
      <c r="I7" s="24">
        <v>5</v>
      </c>
      <c r="J7" s="24">
        <v>6</v>
      </c>
      <c r="K7" s="24">
        <v>7</v>
      </c>
      <c r="L7" s="24">
        <v>8</v>
      </c>
      <c r="M7" s="41">
        <v>9</v>
      </c>
      <c r="N7" s="26">
        <v>10</v>
      </c>
      <c r="O7" s="25">
        <v>11</v>
      </c>
      <c r="P7" s="24">
        <v>12</v>
      </c>
      <c r="Q7" s="25">
        <v>13</v>
      </c>
      <c r="R7" s="25">
        <v>14</v>
      </c>
      <c r="S7" s="25">
        <v>15</v>
      </c>
      <c r="T7" s="54">
        <v>16</v>
      </c>
      <c r="U7" s="54">
        <v>17</v>
      </c>
      <c r="V7" s="54">
        <v>18</v>
      </c>
      <c r="W7" s="24">
        <v>19</v>
      </c>
      <c r="X7" s="24">
        <v>20</v>
      </c>
      <c r="Y7" s="24">
        <v>21</v>
      </c>
      <c r="Z7" s="57"/>
      <c r="AA7" s="57"/>
      <c r="AB7" s="57"/>
      <c r="AC7" s="57"/>
    </row>
    <row r="8" spans="1:29" ht="18" customHeight="1">
      <c r="A8" s="70" t="s">
        <v>202</v>
      </c>
      <c r="B8" s="70" t="s">
        <v>203</v>
      </c>
      <c r="C8" s="70" t="s">
        <v>204</v>
      </c>
      <c r="D8" s="178" t="s">
        <v>224</v>
      </c>
      <c r="E8" s="127">
        <f aca="true" t="shared" si="0" ref="E8:E13">F8+G8+M8+N8+O8+P8+Q8+R8+S8+T8+U8+V8+W8</f>
        <v>2538939</v>
      </c>
      <c r="F8" s="127">
        <v>1017672</v>
      </c>
      <c r="G8" s="127">
        <f>H8+I8+J8+K8+L8</f>
        <v>747536</v>
      </c>
      <c r="H8" s="127">
        <v>240672</v>
      </c>
      <c r="I8" s="128">
        <v>361008</v>
      </c>
      <c r="J8" s="129">
        <v>30576</v>
      </c>
      <c r="K8" s="128">
        <v>103040</v>
      </c>
      <c r="L8" s="129">
        <v>12240</v>
      </c>
      <c r="M8" s="127">
        <v>84806</v>
      </c>
      <c r="N8" s="127">
        <v>104084</v>
      </c>
      <c r="O8" s="128"/>
      <c r="P8" s="130">
        <v>52042</v>
      </c>
      <c r="Q8" s="129">
        <v>8674</v>
      </c>
      <c r="R8" s="130"/>
      <c r="S8" s="130"/>
      <c r="T8" s="130">
        <v>277557</v>
      </c>
      <c r="U8" s="130"/>
      <c r="V8" s="130">
        <v>208168</v>
      </c>
      <c r="W8" s="130">
        <f>X8+Y8</f>
        <v>38400</v>
      </c>
      <c r="X8" s="129"/>
      <c r="Y8" s="127">
        <v>38400</v>
      </c>
      <c r="Z8" s="60"/>
      <c r="AA8" s="60"/>
      <c r="AB8" s="60"/>
      <c r="AC8" s="60"/>
    </row>
    <row r="9" spans="1:29" ht="18" customHeight="1">
      <c r="A9" s="70" t="s">
        <v>205</v>
      </c>
      <c r="B9" s="70" t="s">
        <v>206</v>
      </c>
      <c r="C9" s="70" t="s">
        <v>207</v>
      </c>
      <c r="D9" s="178" t="s">
        <v>208</v>
      </c>
      <c r="E9" s="127">
        <f t="shared" si="0"/>
        <v>126960</v>
      </c>
      <c r="F9" s="127"/>
      <c r="G9" s="127"/>
      <c r="H9" s="127"/>
      <c r="I9" s="128"/>
      <c r="J9" s="129"/>
      <c r="K9" s="128"/>
      <c r="L9" s="129"/>
      <c r="M9" s="127"/>
      <c r="N9" s="127"/>
      <c r="O9" s="128"/>
      <c r="P9" s="130"/>
      <c r="Q9" s="129"/>
      <c r="R9" s="130"/>
      <c r="S9" s="130"/>
      <c r="T9" s="130"/>
      <c r="U9" s="130"/>
      <c r="V9" s="130"/>
      <c r="W9" s="130">
        <f>X9+Y9</f>
        <v>126960</v>
      </c>
      <c r="X9" s="129"/>
      <c r="Y9" s="127">
        <v>126960</v>
      </c>
      <c r="Z9" s="57"/>
      <c r="AA9" s="57"/>
      <c r="AB9" s="57"/>
      <c r="AC9" s="57"/>
    </row>
    <row r="10" spans="1:29" ht="18" customHeight="1">
      <c r="A10" s="70" t="s">
        <v>205</v>
      </c>
      <c r="B10" s="70" t="s">
        <v>209</v>
      </c>
      <c r="C10" s="70" t="s">
        <v>210</v>
      </c>
      <c r="D10" s="178" t="s">
        <v>211</v>
      </c>
      <c r="E10" s="127">
        <f t="shared" si="0"/>
        <v>700339</v>
      </c>
      <c r="F10" s="30">
        <v>278448</v>
      </c>
      <c r="G10" s="127">
        <f>H10+I10+J10+K10+L10</f>
        <v>44184</v>
      </c>
      <c r="H10" s="30"/>
      <c r="I10" s="42"/>
      <c r="J10" s="43">
        <v>10584</v>
      </c>
      <c r="K10" s="42">
        <v>33600</v>
      </c>
      <c r="L10" s="43"/>
      <c r="M10" s="30">
        <v>23204</v>
      </c>
      <c r="N10" s="30">
        <v>29729</v>
      </c>
      <c r="O10" s="42">
        <v>324</v>
      </c>
      <c r="P10" s="44"/>
      <c r="Q10" s="129">
        <v>2477</v>
      </c>
      <c r="R10" s="44">
        <v>113904</v>
      </c>
      <c r="S10" s="44">
        <v>69336</v>
      </c>
      <c r="T10" s="44">
        <v>79276</v>
      </c>
      <c r="U10" s="44"/>
      <c r="V10" s="44">
        <v>59457</v>
      </c>
      <c r="W10" s="130"/>
      <c r="X10" s="43"/>
      <c r="Y10" s="30"/>
      <c r="Z10" s="57"/>
      <c r="AA10" s="57"/>
      <c r="AB10" s="57"/>
      <c r="AC10" s="57"/>
    </row>
    <row r="11" spans="1:29" ht="18" customHeight="1">
      <c r="A11" s="70" t="s">
        <v>212</v>
      </c>
      <c r="B11" s="70" t="s">
        <v>213</v>
      </c>
      <c r="C11" s="70" t="s">
        <v>214</v>
      </c>
      <c r="D11" s="178" t="s">
        <v>215</v>
      </c>
      <c r="E11" s="127">
        <f t="shared" si="0"/>
        <v>389471</v>
      </c>
      <c r="F11" s="30">
        <v>165864</v>
      </c>
      <c r="G11" s="127">
        <f>H11+I11+J11+K11+L11</f>
        <v>21264</v>
      </c>
      <c r="H11" s="30"/>
      <c r="I11" s="42"/>
      <c r="J11" s="43">
        <v>4704</v>
      </c>
      <c r="K11" s="42">
        <v>15120</v>
      </c>
      <c r="L11" s="43">
        <v>1440</v>
      </c>
      <c r="M11" s="30">
        <v>13822</v>
      </c>
      <c r="N11" s="30">
        <v>16629</v>
      </c>
      <c r="O11" s="42">
        <v>144</v>
      </c>
      <c r="P11" s="44"/>
      <c r="Q11" s="129">
        <v>1386</v>
      </c>
      <c r="R11" s="44">
        <v>58656</v>
      </c>
      <c r="S11" s="44">
        <v>34104</v>
      </c>
      <c r="T11" s="44">
        <v>44344</v>
      </c>
      <c r="U11" s="44"/>
      <c r="V11" s="44">
        <v>33258</v>
      </c>
      <c r="W11" s="130"/>
      <c r="X11" s="43"/>
      <c r="Y11" s="30"/>
      <c r="Z11" s="57"/>
      <c r="AA11" s="57"/>
      <c r="AB11" s="57"/>
      <c r="AC11" s="57"/>
    </row>
    <row r="12" spans="1:29" ht="18" customHeight="1">
      <c r="A12" s="70" t="s">
        <v>217</v>
      </c>
      <c r="B12" s="70" t="s">
        <v>204</v>
      </c>
      <c r="C12" s="70" t="s">
        <v>210</v>
      </c>
      <c r="D12" s="178" t="s">
        <v>218</v>
      </c>
      <c r="E12" s="127">
        <f t="shared" si="0"/>
        <v>2922597</v>
      </c>
      <c r="F12" s="30">
        <v>1208928</v>
      </c>
      <c r="G12" s="127">
        <f>H12+I12+J12+K12+L12</f>
        <v>164992</v>
      </c>
      <c r="H12" s="30"/>
      <c r="I12" s="42"/>
      <c r="J12" s="43">
        <v>37632</v>
      </c>
      <c r="K12" s="42">
        <v>118720</v>
      </c>
      <c r="L12" s="43">
        <v>8640</v>
      </c>
      <c r="M12" s="30">
        <v>100744</v>
      </c>
      <c r="N12" s="30">
        <v>123840</v>
      </c>
      <c r="O12" s="42">
        <v>1152</v>
      </c>
      <c r="P12" s="44"/>
      <c r="Q12" s="129">
        <v>10320</v>
      </c>
      <c r="R12" s="44">
        <v>449076</v>
      </c>
      <c r="S12" s="44">
        <v>267624</v>
      </c>
      <c r="T12" s="44">
        <v>330241</v>
      </c>
      <c r="U12" s="44"/>
      <c r="V12" s="44">
        <v>247680</v>
      </c>
      <c r="W12" s="130">
        <f>X12+Y12</f>
        <v>18000</v>
      </c>
      <c r="X12" s="43"/>
      <c r="Y12" s="30">
        <v>18000</v>
      </c>
      <c r="Z12" s="57"/>
      <c r="AA12" s="57"/>
      <c r="AB12" s="57"/>
      <c r="AC12" s="57"/>
    </row>
    <row r="13" spans="1:29" ht="18" customHeight="1">
      <c r="A13" s="70" t="s">
        <v>217</v>
      </c>
      <c r="B13" s="70" t="s">
        <v>213</v>
      </c>
      <c r="C13" s="70" t="s">
        <v>219</v>
      </c>
      <c r="D13" s="178" t="s">
        <v>220</v>
      </c>
      <c r="E13" s="127">
        <f t="shared" si="0"/>
        <v>137364</v>
      </c>
      <c r="F13" s="30">
        <v>72528</v>
      </c>
      <c r="G13" s="127">
        <f>H13+I13+J13+K13+L13</f>
        <v>10192</v>
      </c>
      <c r="H13" s="177"/>
      <c r="I13" s="42"/>
      <c r="J13" s="43">
        <v>2352</v>
      </c>
      <c r="K13" s="42">
        <v>7840</v>
      </c>
      <c r="L13" s="43"/>
      <c r="M13" s="30">
        <v>6044</v>
      </c>
      <c r="N13" s="177"/>
      <c r="O13" s="42"/>
      <c r="P13" s="44"/>
      <c r="Q13" s="129"/>
      <c r="R13" s="44">
        <v>30384</v>
      </c>
      <c r="S13" s="44">
        <v>18216</v>
      </c>
      <c r="T13" s="44"/>
      <c r="U13" s="44"/>
      <c r="V13" s="44"/>
      <c r="W13" s="44"/>
      <c r="X13" s="43"/>
      <c r="Y13" s="30"/>
      <c r="Z13" s="57"/>
      <c r="AA13" s="57"/>
      <c r="AB13" s="57"/>
      <c r="AC13" s="57"/>
    </row>
    <row r="14" spans="1:29" ht="18" customHeight="1">
      <c r="A14" s="70"/>
      <c r="B14" s="70"/>
      <c r="C14" s="70"/>
      <c r="D14" s="178" t="s">
        <v>201</v>
      </c>
      <c r="E14" s="30">
        <f>SUM(E8:E13)</f>
        <v>6815670</v>
      </c>
      <c r="F14" s="30">
        <f aca="true" t="shared" si="1" ref="F14:Y14">SUM(F8:F13)</f>
        <v>2743440</v>
      </c>
      <c r="G14" s="30">
        <f t="shared" si="1"/>
        <v>988168</v>
      </c>
      <c r="H14" s="30">
        <f t="shared" si="1"/>
        <v>240672</v>
      </c>
      <c r="I14" s="30">
        <f t="shared" si="1"/>
        <v>361008</v>
      </c>
      <c r="J14" s="30">
        <f t="shared" si="1"/>
        <v>85848</v>
      </c>
      <c r="K14" s="30">
        <f t="shared" si="1"/>
        <v>278320</v>
      </c>
      <c r="L14" s="30">
        <f t="shared" si="1"/>
        <v>22320</v>
      </c>
      <c r="M14" s="30">
        <f t="shared" si="1"/>
        <v>228620</v>
      </c>
      <c r="N14" s="30">
        <f t="shared" si="1"/>
        <v>274282</v>
      </c>
      <c r="O14" s="30">
        <f t="shared" si="1"/>
        <v>1620</v>
      </c>
      <c r="P14" s="30">
        <f t="shared" si="1"/>
        <v>52042</v>
      </c>
      <c r="Q14" s="30">
        <f t="shared" si="1"/>
        <v>22857</v>
      </c>
      <c r="R14" s="30">
        <f t="shared" si="1"/>
        <v>652020</v>
      </c>
      <c r="S14" s="30">
        <f t="shared" si="1"/>
        <v>389280</v>
      </c>
      <c r="T14" s="30">
        <f t="shared" si="1"/>
        <v>731418</v>
      </c>
      <c r="U14" s="30"/>
      <c r="V14" s="30">
        <f t="shared" si="1"/>
        <v>548563</v>
      </c>
      <c r="W14" s="30">
        <f t="shared" si="1"/>
        <v>183360</v>
      </c>
      <c r="X14" s="30"/>
      <c r="Y14" s="30">
        <f t="shared" si="1"/>
        <v>183360</v>
      </c>
      <c r="Z14" s="57"/>
      <c r="AA14" s="57"/>
      <c r="AB14" s="57"/>
      <c r="AC14" s="57"/>
    </row>
    <row r="15" spans="1:29" ht="18" customHeight="1">
      <c r="A15" s="70"/>
      <c r="B15" s="70"/>
      <c r="C15" s="70"/>
      <c r="D15" s="71"/>
      <c r="E15" s="19" t="s">
        <v>42</v>
      </c>
      <c r="F15" s="19"/>
      <c r="G15" s="20"/>
      <c r="H15" s="20"/>
      <c r="I15" s="19"/>
      <c r="J15" s="19"/>
      <c r="K15" s="19"/>
      <c r="L15" s="19"/>
      <c r="M15" s="19"/>
      <c r="N15" s="20"/>
      <c r="O15" s="19"/>
      <c r="P15" s="19"/>
      <c r="Q15" s="19"/>
      <c r="R15" s="19"/>
      <c r="S15" s="44"/>
      <c r="T15" s="44"/>
      <c r="U15" s="44"/>
      <c r="V15" s="44"/>
      <c r="W15" s="44"/>
      <c r="X15" s="43"/>
      <c r="Y15" s="30"/>
      <c r="Z15" s="61"/>
      <c r="AA15" s="61"/>
      <c r="AB15" s="61"/>
      <c r="AC15" s="57"/>
    </row>
    <row r="16" spans="1:29" ht="18" customHeight="1">
      <c r="A16" s="202"/>
      <c r="B16" s="202"/>
      <c r="C16" s="202"/>
      <c r="D16" s="202"/>
      <c r="E16" s="206" t="s">
        <v>49</v>
      </c>
      <c r="F16" s="205" t="s">
        <v>70</v>
      </c>
      <c r="G16" s="206" t="s">
        <v>71</v>
      </c>
      <c r="H16" s="207" t="s">
        <v>166</v>
      </c>
      <c r="I16" s="216" t="s">
        <v>72</v>
      </c>
      <c r="J16" s="206" t="s">
        <v>73</v>
      </c>
      <c r="K16" s="200" t="s">
        <v>74</v>
      </c>
      <c r="L16" s="204" t="s">
        <v>75</v>
      </c>
      <c r="M16" s="208" t="s">
        <v>76</v>
      </c>
      <c r="N16" s="206" t="s">
        <v>77</v>
      </c>
      <c r="O16" s="212" t="s">
        <v>78</v>
      </c>
      <c r="P16" s="212"/>
      <c r="Q16" s="212"/>
      <c r="R16" s="213"/>
      <c r="S16" s="44"/>
      <c r="T16" s="44"/>
      <c r="U16" s="44"/>
      <c r="V16" s="44"/>
      <c r="W16" s="44"/>
      <c r="X16" s="43"/>
      <c r="Y16" s="30"/>
      <c r="Z16" s="57"/>
      <c r="AA16" s="61"/>
      <c r="AB16" s="57"/>
      <c r="AC16" s="57"/>
    </row>
    <row r="17" spans="1:29" ht="35.25" customHeight="1">
      <c r="A17" s="203"/>
      <c r="B17" s="203"/>
      <c r="C17" s="203"/>
      <c r="D17" s="203"/>
      <c r="E17" s="206"/>
      <c r="F17" s="205"/>
      <c r="G17" s="206"/>
      <c r="H17" s="206"/>
      <c r="I17" s="217"/>
      <c r="J17" s="206"/>
      <c r="K17" s="200"/>
      <c r="L17" s="206"/>
      <c r="M17" s="209"/>
      <c r="N17" s="206"/>
      <c r="O17" s="45" t="s">
        <v>79</v>
      </c>
      <c r="P17" s="31" t="s">
        <v>80</v>
      </c>
      <c r="Q17" s="31" t="s">
        <v>81</v>
      </c>
      <c r="R17" s="35" t="s">
        <v>78</v>
      </c>
      <c r="S17" s="44"/>
      <c r="T17" s="44"/>
      <c r="U17" s="44"/>
      <c r="V17" s="44"/>
      <c r="W17" s="44"/>
      <c r="X17" s="43"/>
      <c r="Y17" s="30"/>
      <c r="Z17" s="57"/>
      <c r="AA17" s="57"/>
      <c r="AB17" s="57"/>
      <c r="AC17" s="57"/>
    </row>
    <row r="18" spans="1:29" ht="18" customHeight="1">
      <c r="A18" s="70" t="s">
        <v>202</v>
      </c>
      <c r="B18" s="70" t="s">
        <v>203</v>
      </c>
      <c r="C18" s="70" t="s">
        <v>204</v>
      </c>
      <c r="D18" s="178" t="s">
        <v>224</v>
      </c>
      <c r="E18" s="127">
        <f>F18+G18+H18+I18+J18+K18+L18+M18+N18+O18+P18+Q18+R18</f>
        <v>715539</v>
      </c>
      <c r="F18" s="127">
        <v>59800</v>
      </c>
      <c r="G18" s="127">
        <v>50000</v>
      </c>
      <c r="H18" s="127"/>
      <c r="I18" s="128">
        <v>80346</v>
      </c>
      <c r="J18" s="129"/>
      <c r="K18" s="128">
        <v>60716</v>
      </c>
      <c r="L18" s="129">
        <v>10177</v>
      </c>
      <c r="M18" s="127"/>
      <c r="N18" s="127">
        <v>184500</v>
      </c>
      <c r="O18" s="128"/>
      <c r="P18" s="130"/>
      <c r="Q18" s="131"/>
      <c r="R18" s="130">
        <v>270000</v>
      </c>
      <c r="S18" s="44"/>
      <c r="T18" s="44"/>
      <c r="U18" s="44"/>
      <c r="V18" s="44"/>
      <c r="W18" s="44"/>
      <c r="X18" s="43"/>
      <c r="Y18" s="30"/>
      <c r="Z18" s="57"/>
      <c r="AA18" s="57"/>
      <c r="AB18" s="57"/>
      <c r="AC18" s="57"/>
    </row>
    <row r="19" spans="1:29" ht="18" customHeight="1">
      <c r="A19" s="70" t="s">
        <v>205</v>
      </c>
      <c r="B19" s="70" t="s">
        <v>206</v>
      </c>
      <c r="C19" s="70" t="s">
        <v>207</v>
      </c>
      <c r="D19" s="178" t="s">
        <v>208</v>
      </c>
      <c r="E19" s="127"/>
      <c r="F19" s="32"/>
      <c r="G19" s="32"/>
      <c r="H19" s="32"/>
      <c r="I19" s="32"/>
      <c r="J19" s="32"/>
      <c r="K19" s="32"/>
      <c r="L19" s="32"/>
      <c r="M19" s="127"/>
      <c r="N19" s="127"/>
      <c r="O19" s="128"/>
      <c r="P19" s="130"/>
      <c r="Q19" s="131"/>
      <c r="R19" s="130"/>
      <c r="S19" s="44"/>
      <c r="T19" s="44"/>
      <c r="U19" s="44"/>
      <c r="V19" s="44"/>
      <c r="W19" s="44"/>
      <c r="X19" s="43"/>
      <c r="Y19" s="30"/>
      <c r="Z19" s="57"/>
      <c r="AA19" s="57"/>
      <c r="AB19" s="57"/>
      <c r="AC19" s="57"/>
    </row>
    <row r="20" spans="1:29" ht="18" customHeight="1">
      <c r="A20" s="70" t="s">
        <v>205</v>
      </c>
      <c r="B20" s="70" t="s">
        <v>209</v>
      </c>
      <c r="C20" s="70" t="s">
        <v>210</v>
      </c>
      <c r="D20" s="178" t="s">
        <v>211</v>
      </c>
      <c r="E20" s="127">
        <f>F20+G20+H20+I20+J20+K20+L20+M20+N20+O20+P20+Q20+R20</f>
        <v>40826</v>
      </c>
      <c r="F20" s="127">
        <v>20700</v>
      </c>
      <c r="G20" s="127"/>
      <c r="H20" s="127"/>
      <c r="I20" s="128"/>
      <c r="J20" s="129"/>
      <c r="K20" s="128">
        <v>17342</v>
      </c>
      <c r="L20" s="129">
        <v>2784</v>
      </c>
      <c r="M20" s="127"/>
      <c r="N20" s="127"/>
      <c r="O20" s="128"/>
      <c r="P20" s="130"/>
      <c r="Q20" s="131"/>
      <c r="R20" s="130"/>
      <c r="S20" s="44"/>
      <c r="T20" s="44"/>
      <c r="U20" s="44"/>
      <c r="V20" s="44"/>
      <c r="W20" s="44"/>
      <c r="X20" s="43"/>
      <c r="Y20" s="30"/>
      <c r="Z20" s="57"/>
      <c r="AA20" s="57"/>
      <c r="AB20" s="57"/>
      <c r="AC20" s="57"/>
    </row>
    <row r="21" spans="1:29" ht="18" customHeight="1">
      <c r="A21" s="70" t="s">
        <v>212</v>
      </c>
      <c r="B21" s="70" t="s">
        <v>213</v>
      </c>
      <c r="C21" s="70" t="s">
        <v>214</v>
      </c>
      <c r="D21" s="178" t="s">
        <v>215</v>
      </c>
      <c r="E21" s="127">
        <f>F21+G21+H21+I21+J21+K21+L21+M21+N21+O21+P21+Q21+R21</f>
        <v>20559</v>
      </c>
      <c r="F21" s="127">
        <v>9200</v>
      </c>
      <c r="G21" s="127"/>
      <c r="H21" s="127"/>
      <c r="I21" s="128"/>
      <c r="J21" s="129"/>
      <c r="K21" s="128">
        <v>9700</v>
      </c>
      <c r="L21" s="129">
        <v>1659</v>
      </c>
      <c r="M21" s="30"/>
      <c r="N21" s="30"/>
      <c r="O21" s="42"/>
      <c r="P21" s="44"/>
      <c r="Q21" s="55"/>
      <c r="R21" s="44"/>
      <c r="S21" s="44"/>
      <c r="T21" s="44"/>
      <c r="U21" s="44"/>
      <c r="V21" s="44"/>
      <c r="W21" s="44"/>
      <c r="X21" s="43"/>
      <c r="Y21" s="30"/>
      <c r="Z21" s="57"/>
      <c r="AA21" s="57"/>
      <c r="AB21" s="57"/>
      <c r="AC21" s="57"/>
    </row>
    <row r="22" spans="1:29" ht="18" customHeight="1">
      <c r="A22" s="70" t="s">
        <v>217</v>
      </c>
      <c r="B22" s="70" t="s">
        <v>204</v>
      </c>
      <c r="C22" s="70" t="s">
        <v>210</v>
      </c>
      <c r="D22" s="178" t="s">
        <v>218</v>
      </c>
      <c r="E22" s="127">
        <f>F22+G22+H22+I22+J22+K22+L22+M22+N22+O22+P22+Q22+R22</f>
        <v>177929</v>
      </c>
      <c r="F22" s="30">
        <v>73600</v>
      </c>
      <c r="G22" s="30">
        <v>20000</v>
      </c>
      <c r="H22" s="30"/>
      <c r="I22" s="42"/>
      <c r="J22" s="43"/>
      <c r="K22" s="42">
        <v>72240</v>
      </c>
      <c r="L22" s="43">
        <v>12089</v>
      </c>
      <c r="M22" s="30"/>
      <c r="N22" s="30"/>
      <c r="O22" s="42"/>
      <c r="P22" s="44"/>
      <c r="Q22" s="55"/>
      <c r="R22" s="44"/>
      <c r="S22" s="44"/>
      <c r="T22" s="44"/>
      <c r="U22" s="44"/>
      <c r="V22" s="44"/>
      <c r="W22" s="44"/>
      <c r="X22" s="43"/>
      <c r="Y22" s="30"/>
      <c r="Z22" s="57"/>
      <c r="AA22" s="57"/>
      <c r="AB22" s="57"/>
      <c r="AC22" s="57"/>
    </row>
    <row r="23" spans="1:29" ht="18" customHeight="1">
      <c r="A23" s="70" t="s">
        <v>217</v>
      </c>
      <c r="B23" s="70" t="s">
        <v>213</v>
      </c>
      <c r="C23" s="70" t="s">
        <v>219</v>
      </c>
      <c r="D23" s="178" t="s">
        <v>220</v>
      </c>
      <c r="E23" s="127"/>
      <c r="F23" s="30"/>
      <c r="G23" s="30"/>
      <c r="H23" s="30"/>
      <c r="I23" s="42"/>
      <c r="J23" s="43"/>
      <c r="K23" s="42"/>
      <c r="L23" s="43"/>
      <c r="M23" s="30"/>
      <c r="N23" s="30"/>
      <c r="O23" s="42"/>
      <c r="P23" s="44"/>
      <c r="Q23" s="55"/>
      <c r="R23" s="44"/>
      <c r="S23" s="44"/>
      <c r="T23" s="44"/>
      <c r="U23" s="44"/>
      <c r="V23" s="44"/>
      <c r="W23" s="44"/>
      <c r="X23" s="43"/>
      <c r="Y23" s="30"/>
      <c r="Z23" s="57"/>
      <c r="AA23" s="57"/>
      <c r="AB23" s="57"/>
      <c r="AC23" s="57"/>
    </row>
    <row r="24" spans="1:29" ht="18" customHeight="1">
      <c r="A24" s="27"/>
      <c r="B24" s="28"/>
      <c r="C24" s="27"/>
      <c r="D24" s="178" t="s">
        <v>201</v>
      </c>
      <c r="E24" s="30">
        <f>SUM(E18:E23)</f>
        <v>954853</v>
      </c>
      <c r="F24" s="30">
        <f aca="true" t="shared" si="2" ref="F24:R24">SUM(F18:F23)</f>
        <v>163300</v>
      </c>
      <c r="G24" s="30">
        <f t="shared" si="2"/>
        <v>70000</v>
      </c>
      <c r="H24" s="30"/>
      <c r="I24" s="30">
        <f t="shared" si="2"/>
        <v>80346</v>
      </c>
      <c r="J24" s="30"/>
      <c r="K24" s="30">
        <f t="shared" si="2"/>
        <v>159998</v>
      </c>
      <c r="L24" s="30">
        <f t="shared" si="2"/>
        <v>26709</v>
      </c>
      <c r="M24" s="30"/>
      <c r="N24" s="30">
        <f t="shared" si="2"/>
        <v>184500</v>
      </c>
      <c r="O24" s="30"/>
      <c r="P24" s="30"/>
      <c r="Q24" s="30"/>
      <c r="R24" s="30">
        <f t="shared" si="2"/>
        <v>270000</v>
      </c>
      <c r="S24" s="44"/>
      <c r="T24" s="44"/>
      <c r="U24" s="44"/>
      <c r="V24" s="44"/>
      <c r="W24" s="44"/>
      <c r="X24" s="43"/>
      <c r="Y24" s="30"/>
      <c r="Z24" s="57"/>
      <c r="AA24" s="57"/>
      <c r="AB24" s="57"/>
      <c r="AC24" s="57"/>
    </row>
    <row r="25" spans="1:29" ht="18" customHeight="1">
      <c r="A25" s="27"/>
      <c r="B25" s="28"/>
      <c r="C25" s="27"/>
      <c r="D25" s="29"/>
      <c r="E25" s="19" t="s">
        <v>43</v>
      </c>
      <c r="F25" s="19"/>
      <c r="G25" s="19"/>
      <c r="H25" s="19"/>
      <c r="I25" s="19"/>
      <c r="J25" s="19"/>
      <c r="K25" s="19"/>
      <c r="L25" s="19"/>
      <c r="M25" s="19"/>
      <c r="N25" s="46"/>
      <c r="O25" s="46"/>
      <c r="P25" s="47"/>
      <c r="Q25" s="47"/>
      <c r="R25" s="56"/>
      <c r="S25" s="44"/>
      <c r="T25" s="44"/>
      <c r="U25" s="44"/>
      <c r="V25" s="44"/>
      <c r="W25" s="44"/>
      <c r="X25" s="43"/>
      <c r="Y25" s="30"/>
      <c r="Z25" s="57"/>
      <c r="AA25" s="57"/>
      <c r="AB25" s="57"/>
      <c r="AC25" s="57"/>
    </row>
    <row r="26" spans="1:27" ht="18" customHeight="1">
      <c r="A26" s="202"/>
      <c r="B26" s="202"/>
      <c r="C26" s="202"/>
      <c r="D26" s="202"/>
      <c r="E26" s="206" t="s">
        <v>49</v>
      </c>
      <c r="F26" s="206" t="s">
        <v>82</v>
      </c>
      <c r="G26" s="204" t="s">
        <v>83</v>
      </c>
      <c r="H26" s="204" t="s">
        <v>84</v>
      </c>
      <c r="I26" s="204" t="s">
        <v>85</v>
      </c>
      <c r="J26" s="204" t="s">
        <v>86</v>
      </c>
      <c r="K26" s="204" t="s">
        <v>87</v>
      </c>
      <c r="L26" s="204" t="s">
        <v>88</v>
      </c>
      <c r="M26" s="204" t="s">
        <v>89</v>
      </c>
      <c r="N26" s="200" t="s">
        <v>90</v>
      </c>
      <c r="O26" s="204" t="s">
        <v>91</v>
      </c>
      <c r="P26" s="198" t="s">
        <v>92</v>
      </c>
      <c r="Q26" s="198"/>
      <c r="R26" s="198"/>
      <c r="S26" s="198"/>
      <c r="T26" s="198"/>
      <c r="U26" s="198"/>
      <c r="V26" s="198"/>
      <c r="W26" s="198"/>
      <c r="X26" s="198"/>
      <c r="Y26" s="198"/>
      <c r="Z26" s="57"/>
      <c r="AA26" s="57"/>
    </row>
    <row r="27" spans="1:25" ht="43.5" customHeight="1">
      <c r="A27" s="203"/>
      <c r="B27" s="203"/>
      <c r="C27" s="203"/>
      <c r="D27" s="203"/>
      <c r="E27" s="206"/>
      <c r="F27" s="206"/>
      <c r="G27" s="204"/>
      <c r="H27" s="204"/>
      <c r="I27" s="204"/>
      <c r="J27" s="204"/>
      <c r="K27" s="204"/>
      <c r="L27" s="204"/>
      <c r="M27" s="204"/>
      <c r="N27" s="200"/>
      <c r="O27" s="204"/>
      <c r="P27" s="198"/>
      <c r="Q27" s="198"/>
      <c r="R27" s="198"/>
      <c r="S27" s="198"/>
      <c r="T27" s="198"/>
      <c r="U27" s="198"/>
      <c r="V27" s="198"/>
      <c r="W27" s="198"/>
      <c r="X27" s="198"/>
      <c r="Y27" s="198"/>
    </row>
    <row r="28" spans="1:25" ht="24.75" customHeight="1">
      <c r="A28" s="70" t="s">
        <v>202</v>
      </c>
      <c r="B28" s="70" t="s">
        <v>203</v>
      </c>
      <c r="C28" s="70" t="s">
        <v>204</v>
      </c>
      <c r="D28" s="178" t="s">
        <v>224</v>
      </c>
      <c r="E28" s="132">
        <f>F28+G28+H28+I28+J28+K28+L28+M28+N28+O28+P28</f>
        <v>13488</v>
      </c>
      <c r="F28" s="132"/>
      <c r="G28" s="132"/>
      <c r="H28" s="132"/>
      <c r="I28" s="132"/>
      <c r="J28" s="132">
        <v>13488</v>
      </c>
      <c r="K28" s="1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8" customHeight="1">
      <c r="A29" s="70"/>
      <c r="B29" s="70"/>
      <c r="C29" s="70"/>
      <c r="D29" s="178"/>
      <c r="E29" s="132"/>
      <c r="F29" s="132"/>
      <c r="G29" s="132"/>
      <c r="H29" s="132"/>
      <c r="I29" s="132"/>
      <c r="J29" s="132"/>
      <c r="K29" s="1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8" customHeight="1">
      <c r="A30" s="70"/>
      <c r="B30" s="70"/>
      <c r="C30" s="70"/>
      <c r="D30" s="17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8" customHeight="1">
      <c r="A31" s="70"/>
      <c r="B31" s="70"/>
      <c r="C31" s="70"/>
      <c r="D31" s="17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8" customHeight="1">
      <c r="A32" s="70"/>
      <c r="B32" s="70"/>
      <c r="C32" s="70"/>
      <c r="D32" s="17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8" customHeight="1">
      <c r="A33" s="70"/>
      <c r="B33" s="70"/>
      <c r="C33" s="70"/>
      <c r="D33" s="17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8" customHeight="1">
      <c r="A34" s="70"/>
      <c r="B34" s="70"/>
      <c r="C34" s="70"/>
      <c r="D34" s="17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8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8" customHeight="1">
      <c r="A36" s="32"/>
      <c r="B36" s="32"/>
      <c r="C36" s="32"/>
      <c r="D36" s="178" t="s">
        <v>201</v>
      </c>
      <c r="E36" s="176">
        <f>SUM(E28:E35)</f>
        <v>13488</v>
      </c>
      <c r="F36" s="176"/>
      <c r="G36" s="176"/>
      <c r="H36" s="176"/>
      <c r="I36" s="176"/>
      <c r="J36" s="176">
        <f>SUM(J28:J35)</f>
        <v>13488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</sheetData>
  <sheetProtection/>
  <mergeCells count="50">
    <mergeCell ref="A3:H3"/>
    <mergeCell ref="A2:Y2"/>
    <mergeCell ref="O16:R16"/>
    <mergeCell ref="D4:D6"/>
    <mergeCell ref="E5:E6"/>
    <mergeCell ref="E16:E17"/>
    <mergeCell ref="G16:G17"/>
    <mergeCell ref="T5:T6"/>
    <mergeCell ref="V5:V6"/>
    <mergeCell ref="I16:I17"/>
    <mergeCell ref="A4:C5"/>
    <mergeCell ref="I26:I27"/>
    <mergeCell ref="J16:J17"/>
    <mergeCell ref="P26:P27"/>
    <mergeCell ref="M5:M6"/>
    <mergeCell ref="D26:D27"/>
    <mergeCell ref="H26:H27"/>
    <mergeCell ref="K16:K17"/>
    <mergeCell ref="K26:K27"/>
    <mergeCell ref="E26:E27"/>
    <mergeCell ref="F5:F6"/>
    <mergeCell ref="F16:F17"/>
    <mergeCell ref="F26:F27"/>
    <mergeCell ref="H16:H17"/>
    <mergeCell ref="V26:V27"/>
    <mergeCell ref="L16:L17"/>
    <mergeCell ref="L26:L27"/>
    <mergeCell ref="M26:M27"/>
    <mergeCell ref="N26:N27"/>
    <mergeCell ref="N16:N17"/>
    <mergeCell ref="J26:J27"/>
    <mergeCell ref="G26:G27"/>
    <mergeCell ref="U5:U6"/>
    <mergeCell ref="Q26:Q27"/>
    <mergeCell ref="R26:R27"/>
    <mergeCell ref="S26:S27"/>
    <mergeCell ref="T26:T27"/>
    <mergeCell ref="U26:U27"/>
    <mergeCell ref="O26:O27"/>
    <mergeCell ref="M16:M17"/>
    <mergeCell ref="W26:W27"/>
    <mergeCell ref="X26:X27"/>
    <mergeCell ref="Y26:Y27"/>
    <mergeCell ref="A16:A17"/>
    <mergeCell ref="B16:B17"/>
    <mergeCell ref="C16:C17"/>
    <mergeCell ref="D16:D17"/>
    <mergeCell ref="A26:A27"/>
    <mergeCell ref="B26:B27"/>
    <mergeCell ref="C26:C27"/>
  </mergeCells>
  <printOptions horizontalCentered="1"/>
  <pageMargins left="0.75" right="0.59" top="0.59" bottom="0.59" header="0" footer="0"/>
  <pageSetup fitToHeight="1" fitToWidth="1" horizontalDpi="600" verticalDpi="600" orientation="landscape" paperSize="9" scale="60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8"/>
  <sheetViews>
    <sheetView showGridLines="0" zoomScalePageLayoutView="0" workbookViewId="0" topLeftCell="A1">
      <selection activeCell="C14" sqref="C14"/>
    </sheetView>
  </sheetViews>
  <sheetFormatPr defaultColWidth="9.16015625" defaultRowHeight="11.25"/>
  <cols>
    <col min="1" max="1" width="24.83203125" style="3" customWidth="1"/>
    <col min="2" max="3" width="9.33203125" style="3" customWidth="1"/>
    <col min="4" max="4" width="5.16015625" style="3" customWidth="1"/>
    <col min="5" max="5" width="5.83203125" style="3" customWidth="1"/>
    <col min="6" max="6" width="10.16015625" style="3" customWidth="1"/>
    <col min="7" max="7" width="9.83203125" style="3" customWidth="1"/>
    <col min="8" max="8" width="6" style="3" customWidth="1"/>
    <col min="9" max="9" width="6.66015625" style="3" customWidth="1"/>
    <col min="10" max="10" width="9.33203125" style="3" customWidth="1"/>
    <col min="11" max="11" width="9.5" style="3" customWidth="1"/>
    <col min="12" max="12" width="9.16015625" style="3" customWidth="1"/>
    <col min="13" max="13" width="9.5" style="3" customWidth="1"/>
    <col min="14" max="14" width="9.33203125" style="3" customWidth="1"/>
    <col min="15" max="15" width="10.16015625" style="3" customWidth="1"/>
    <col min="16" max="247" width="9.16015625" style="3" customWidth="1"/>
  </cols>
  <sheetData>
    <row r="2" spans="1:15" ht="36" customHeight="1">
      <c r="A2" s="223" t="s">
        <v>167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2.75" customHeight="1">
      <c r="A3" s="2" t="s">
        <v>221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121" t="s">
        <v>0</v>
      </c>
    </row>
    <row r="4" spans="1:247" s="1" customFormat="1" ht="19.5" customHeight="1">
      <c r="A4" s="225" t="s">
        <v>93</v>
      </c>
      <c r="B4" s="224" t="s">
        <v>94</v>
      </c>
      <c r="C4" s="219"/>
      <c r="D4" s="224" t="s">
        <v>95</v>
      </c>
      <c r="E4" s="219"/>
      <c r="F4" s="224" t="s">
        <v>96</v>
      </c>
      <c r="G4" s="224"/>
      <c r="H4" s="224"/>
      <c r="I4" s="224"/>
      <c r="J4" s="224"/>
      <c r="K4" s="224"/>
      <c r="L4" s="224"/>
      <c r="M4" s="224" t="s">
        <v>97</v>
      </c>
      <c r="N4" s="224"/>
      <c r="O4" s="22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</row>
    <row r="5" spans="1:247" s="1" customFormat="1" ht="19.5" customHeight="1">
      <c r="A5" s="219"/>
      <c r="B5" s="221" t="s">
        <v>98</v>
      </c>
      <c r="C5" s="218" t="s">
        <v>99</v>
      </c>
      <c r="D5" s="221" t="s">
        <v>100</v>
      </c>
      <c r="E5" s="218" t="s">
        <v>99</v>
      </c>
      <c r="F5" s="221" t="s">
        <v>101</v>
      </c>
      <c r="G5" s="218" t="s">
        <v>99</v>
      </c>
      <c r="H5" s="222" t="s">
        <v>102</v>
      </c>
      <c r="I5" s="221"/>
      <c r="J5" s="224" t="s">
        <v>71</v>
      </c>
      <c r="K5" s="224"/>
      <c r="L5" s="224"/>
      <c r="M5" s="224" t="s">
        <v>103</v>
      </c>
      <c r="N5" s="224" t="s">
        <v>99</v>
      </c>
      <c r="O5" s="22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</row>
    <row r="6" spans="1:247" s="1" customFormat="1" ht="19.5" customHeight="1">
      <c r="A6" s="219"/>
      <c r="B6" s="219"/>
      <c r="C6" s="219"/>
      <c r="D6" s="219"/>
      <c r="E6" s="219"/>
      <c r="F6" s="219"/>
      <c r="G6" s="219"/>
      <c r="H6" s="221" t="s">
        <v>104</v>
      </c>
      <c r="I6" s="221" t="s">
        <v>99</v>
      </c>
      <c r="J6" s="221" t="s">
        <v>105</v>
      </c>
      <c r="K6" s="222" t="s">
        <v>99</v>
      </c>
      <c r="L6" s="221"/>
      <c r="M6" s="224"/>
      <c r="N6" s="224" t="s">
        <v>106</v>
      </c>
      <c r="O6" s="224" t="s">
        <v>107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</row>
    <row r="7" spans="1:247" s="1" customFormat="1" ht="36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16" t="s">
        <v>108</v>
      </c>
      <c r="L7" s="16" t="s">
        <v>109</v>
      </c>
      <c r="M7" s="224"/>
      <c r="N7" s="224"/>
      <c r="O7" s="22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  <row r="8" spans="1:247" s="1" customFormat="1" ht="27.75" customHeight="1">
      <c r="A8" s="179" t="s">
        <v>201</v>
      </c>
      <c r="B8" s="8" t="s">
        <v>225</v>
      </c>
      <c r="C8" s="8" t="s">
        <v>225</v>
      </c>
      <c r="D8" s="170"/>
      <c r="E8" s="170"/>
      <c r="F8" s="179" t="s">
        <v>226</v>
      </c>
      <c r="G8" s="179" t="s">
        <v>227</v>
      </c>
      <c r="H8" s="170"/>
      <c r="I8" s="170"/>
      <c r="J8" s="179" t="s">
        <v>226</v>
      </c>
      <c r="K8" s="179" t="s">
        <v>227</v>
      </c>
      <c r="L8" s="169"/>
      <c r="M8" s="180" t="s">
        <v>228</v>
      </c>
      <c r="N8" s="180" t="s">
        <v>228</v>
      </c>
      <c r="O8" s="169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pans="1:15" ht="24.75" customHeight="1">
      <c r="A9" s="191" t="s">
        <v>251</v>
      </c>
      <c r="B9" s="8">
        <v>20000</v>
      </c>
      <c r="C9" s="8">
        <v>20000</v>
      </c>
      <c r="D9" s="125"/>
      <c r="E9" s="125"/>
      <c r="F9" s="125">
        <v>20000</v>
      </c>
      <c r="G9" s="125">
        <v>20000</v>
      </c>
      <c r="H9" s="125"/>
      <c r="I9" s="125"/>
      <c r="J9" s="125">
        <v>20000</v>
      </c>
      <c r="K9" s="125">
        <v>20000</v>
      </c>
      <c r="L9" s="125"/>
      <c r="M9" s="126"/>
      <c r="N9" s="126"/>
      <c r="O9" s="126"/>
    </row>
    <row r="10" spans="1:15" s="2" customFormat="1" ht="24.75" customHeight="1">
      <c r="A10" s="191" t="s">
        <v>229</v>
      </c>
      <c r="B10" s="8">
        <v>55000</v>
      </c>
      <c r="C10" s="8">
        <v>55000</v>
      </c>
      <c r="D10" s="8"/>
      <c r="E10" s="8"/>
      <c r="F10" s="5">
        <v>50000</v>
      </c>
      <c r="G10" s="5">
        <v>50000</v>
      </c>
      <c r="H10" s="8"/>
      <c r="I10" s="8"/>
      <c r="J10" s="5">
        <v>50000</v>
      </c>
      <c r="K10" s="5">
        <v>50000</v>
      </c>
      <c r="L10" s="8"/>
      <c r="M10" s="13">
        <v>5000</v>
      </c>
      <c r="N10" s="13">
        <v>5000</v>
      </c>
      <c r="O10" s="13"/>
    </row>
    <row r="11" spans="1:15" ht="24.75" customHeight="1">
      <c r="A11" s="9"/>
      <c r="B11" s="5"/>
      <c r="C11" s="5"/>
      <c r="D11" s="10"/>
      <c r="E11" s="10"/>
      <c r="F11" s="6"/>
      <c r="G11" s="5"/>
      <c r="H11" s="10"/>
      <c r="I11" s="10"/>
      <c r="J11" s="10"/>
      <c r="K11" s="10"/>
      <c r="L11" s="10"/>
      <c r="M11" s="12"/>
      <c r="N11" s="12"/>
      <c r="O11" s="12"/>
    </row>
    <row r="12" spans="1:15" s="2" customFormat="1" ht="24.75" customHeight="1">
      <c r="A12" s="7"/>
      <c r="B12" s="5"/>
      <c r="C12" s="5"/>
      <c r="D12" s="8"/>
      <c r="E12" s="8"/>
      <c r="F12" s="6"/>
      <c r="G12" s="5"/>
      <c r="H12" s="8"/>
      <c r="I12" s="8"/>
      <c r="J12" s="8"/>
      <c r="K12" s="8"/>
      <c r="L12" s="8"/>
      <c r="M12" s="13"/>
      <c r="N12" s="13"/>
      <c r="O12" s="13"/>
    </row>
    <row r="13" spans="1:15" ht="24.75" customHeight="1">
      <c r="A13" s="9"/>
      <c r="B13" s="5"/>
      <c r="C13" s="5"/>
      <c r="D13" s="10"/>
      <c r="E13" s="10"/>
      <c r="F13" s="6"/>
      <c r="G13" s="5"/>
      <c r="H13" s="10"/>
      <c r="I13" s="10"/>
      <c r="J13" s="10"/>
      <c r="K13" s="10"/>
      <c r="L13" s="10"/>
      <c r="M13" s="12"/>
      <c r="N13" s="12"/>
      <c r="O13" s="12"/>
    </row>
    <row r="14" spans="1:15" ht="24.75" customHeight="1">
      <c r="A14" s="9"/>
      <c r="B14" s="5"/>
      <c r="C14" s="5"/>
      <c r="D14" s="10"/>
      <c r="E14" s="10"/>
      <c r="F14" s="6"/>
      <c r="G14" s="5"/>
      <c r="H14" s="10"/>
      <c r="I14" s="10"/>
      <c r="J14" s="10"/>
      <c r="K14" s="10"/>
      <c r="L14" s="10"/>
      <c r="M14" s="12"/>
      <c r="N14" s="12"/>
      <c r="O14" s="12"/>
    </row>
    <row r="15" spans="1:15" ht="24.75" customHeight="1">
      <c r="A15" s="9"/>
      <c r="B15" s="5"/>
      <c r="C15" s="5"/>
      <c r="D15" s="10"/>
      <c r="E15" s="10"/>
      <c r="F15" s="6"/>
      <c r="G15" s="5"/>
      <c r="H15" s="10"/>
      <c r="I15" s="10"/>
      <c r="J15" s="10"/>
      <c r="K15" s="10"/>
      <c r="L15" s="10"/>
      <c r="M15" s="12"/>
      <c r="N15" s="12"/>
      <c r="O15" s="12"/>
    </row>
    <row r="16" spans="1:15" s="2" customFormat="1" ht="24.75" customHeight="1">
      <c r="A16" s="7"/>
      <c r="B16" s="5"/>
      <c r="C16" s="5"/>
      <c r="D16" s="8"/>
      <c r="E16" s="8"/>
      <c r="F16" s="6"/>
      <c r="G16" s="5"/>
      <c r="H16" s="8"/>
      <c r="I16" s="8"/>
      <c r="J16" s="10"/>
      <c r="K16" s="8"/>
      <c r="L16" s="8"/>
      <c r="M16" s="13"/>
      <c r="N16" s="13"/>
      <c r="O16" s="13"/>
    </row>
    <row r="17" spans="1:15" s="2" customFormat="1" ht="24.75" customHeight="1">
      <c r="A17" s="7"/>
      <c r="B17" s="5"/>
      <c r="C17" s="5"/>
      <c r="D17" s="8"/>
      <c r="E17" s="8"/>
      <c r="F17" s="6"/>
      <c r="G17" s="5"/>
      <c r="H17" s="8"/>
      <c r="I17" s="8"/>
      <c r="J17" s="10"/>
      <c r="K17" s="8"/>
      <c r="L17" s="8"/>
      <c r="M17" s="13"/>
      <c r="N17" s="13"/>
      <c r="O17" s="13"/>
    </row>
    <row r="18" spans="1:15" s="2" customFormat="1" ht="24.75" customHeight="1">
      <c r="A18" s="11"/>
      <c r="B18" s="12"/>
      <c r="C18" s="12"/>
      <c r="D18" s="13"/>
      <c r="E18" s="13"/>
      <c r="F18" s="14"/>
      <c r="G18" s="12"/>
      <c r="H18" s="13"/>
      <c r="I18" s="13"/>
      <c r="J18" s="12"/>
      <c r="K18" s="13"/>
      <c r="L18" s="13"/>
      <c r="M18" s="13"/>
      <c r="N18" s="13"/>
      <c r="O18" s="13"/>
    </row>
  </sheetData>
  <sheetProtection/>
  <mergeCells count="22">
    <mergeCell ref="M5:M7"/>
    <mergeCell ref="N6:N7"/>
    <mergeCell ref="A4:A7"/>
    <mergeCell ref="B5:B7"/>
    <mergeCell ref="D5:D7"/>
    <mergeCell ref="E5:E7"/>
    <mergeCell ref="F5:F7"/>
    <mergeCell ref="O6:O7"/>
    <mergeCell ref="J5:L5"/>
    <mergeCell ref="N5:O5"/>
    <mergeCell ref="K6:L6"/>
    <mergeCell ref="J6:J7"/>
    <mergeCell ref="C5:C7"/>
    <mergeCell ref="I6:I7"/>
    <mergeCell ref="H5:I5"/>
    <mergeCell ref="H6:H7"/>
    <mergeCell ref="G5:G7"/>
    <mergeCell ref="A2:O2"/>
    <mergeCell ref="B4:C4"/>
    <mergeCell ref="D4:E4"/>
    <mergeCell ref="F4:L4"/>
    <mergeCell ref="M4:O4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D7" sqref="D7"/>
    </sheetView>
  </sheetViews>
  <sheetFormatPr defaultColWidth="9.16015625" defaultRowHeight="11.25"/>
  <cols>
    <col min="1" max="1" width="11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120" customFormat="1" ht="12.75" customHeight="1">
      <c r="A1" s="119"/>
      <c r="B1" s="122"/>
      <c r="C1" s="122"/>
      <c r="D1" s="122"/>
      <c r="E1" s="123"/>
      <c r="F1" s="123"/>
      <c r="G1" s="123"/>
      <c r="H1" s="123"/>
      <c r="I1" s="123"/>
      <c r="J1" s="123"/>
      <c r="K1" s="124"/>
    </row>
    <row r="2" spans="1:11" ht="23.25" customHeight="1">
      <c r="A2" s="65" t="s">
        <v>168</v>
      </c>
      <c r="B2" s="65"/>
      <c r="C2" s="65"/>
      <c r="D2" s="65"/>
      <c r="E2" s="65"/>
      <c r="F2" s="65"/>
      <c r="G2" s="65"/>
      <c r="H2" s="65"/>
      <c r="I2" s="65"/>
      <c r="J2" s="65"/>
      <c r="K2" s="75"/>
    </row>
    <row r="3" spans="1:11" ht="12.75" customHeight="1">
      <c r="A3" s="2" t="s">
        <v>112</v>
      </c>
      <c r="B3" s="62" t="s">
        <v>222</v>
      </c>
      <c r="C3" s="62"/>
      <c r="D3" s="62"/>
      <c r="E3" s="66"/>
      <c r="F3" s="66"/>
      <c r="G3" s="66"/>
      <c r="H3" s="66"/>
      <c r="I3" s="66"/>
      <c r="J3" s="64" t="s">
        <v>0</v>
      </c>
      <c r="K3" s="61"/>
    </row>
    <row r="4" spans="1:11" ht="18" customHeight="1">
      <c r="A4" s="198" t="s">
        <v>32</v>
      </c>
      <c r="B4" s="198"/>
      <c r="C4" s="198"/>
      <c r="D4" s="199" t="s">
        <v>33</v>
      </c>
      <c r="E4" s="200" t="s">
        <v>34</v>
      </c>
      <c r="F4" s="19" t="s">
        <v>35</v>
      </c>
      <c r="G4" s="19"/>
      <c r="H4" s="19"/>
      <c r="I4" s="19"/>
      <c r="J4" s="201" t="s">
        <v>36</v>
      </c>
      <c r="K4" s="75"/>
    </row>
    <row r="5" spans="1:11" ht="42.75" customHeight="1">
      <c r="A5" s="18" t="s">
        <v>37</v>
      </c>
      <c r="B5" s="18" t="s">
        <v>38</v>
      </c>
      <c r="C5" s="18" t="s">
        <v>39</v>
      </c>
      <c r="D5" s="199"/>
      <c r="E5" s="200"/>
      <c r="F5" s="67" t="s">
        <v>40</v>
      </c>
      <c r="G5" s="40" t="s">
        <v>41</v>
      </c>
      <c r="H5" s="40" t="s">
        <v>42</v>
      </c>
      <c r="I5" s="76" t="s">
        <v>43</v>
      </c>
      <c r="J5" s="201"/>
      <c r="K5" s="75"/>
    </row>
    <row r="6" spans="1:11" ht="21.75" customHeight="1">
      <c r="A6" s="68" t="s">
        <v>44</v>
      </c>
      <c r="B6" s="68" t="s">
        <v>44</v>
      </c>
      <c r="C6" s="68" t="s">
        <v>44</v>
      </c>
      <c r="D6" s="68" t="s">
        <v>44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26">
        <v>6</v>
      </c>
      <c r="K6" s="61"/>
    </row>
    <row r="7" spans="1:11" ht="21.75" customHeight="1">
      <c r="A7" s="70"/>
      <c r="B7" s="70"/>
      <c r="C7" s="70"/>
      <c r="D7" s="71"/>
      <c r="E7" s="72"/>
      <c r="F7" s="73"/>
      <c r="G7" s="74"/>
      <c r="H7" s="74"/>
      <c r="I7" s="74"/>
      <c r="J7" s="72"/>
      <c r="K7" s="77"/>
    </row>
    <row r="8" spans="1:11" ht="21.75" customHeight="1">
      <c r="A8" s="70"/>
      <c r="B8" s="70"/>
      <c r="C8" s="70"/>
      <c r="D8" s="71"/>
      <c r="E8" s="72"/>
      <c r="F8" s="73"/>
      <c r="G8" s="74"/>
      <c r="H8" s="74"/>
      <c r="I8" s="74"/>
      <c r="J8" s="72"/>
      <c r="K8" s="61"/>
    </row>
    <row r="9" spans="1:11" ht="21.75" customHeight="1">
      <c r="A9" s="70"/>
      <c r="B9" s="70"/>
      <c r="C9" s="70"/>
      <c r="D9" s="71"/>
      <c r="E9" s="72"/>
      <c r="F9" s="73"/>
      <c r="G9" s="74"/>
      <c r="H9" s="74"/>
      <c r="I9" s="74"/>
      <c r="J9" s="72"/>
      <c r="K9" s="61"/>
    </row>
    <row r="10" spans="1:11" ht="21.75" customHeight="1">
      <c r="A10" s="70"/>
      <c r="B10" s="70"/>
      <c r="C10" s="70"/>
      <c r="D10" s="71"/>
      <c r="E10" s="72"/>
      <c r="F10" s="73"/>
      <c r="G10" s="74"/>
      <c r="H10" s="74"/>
      <c r="I10" s="74"/>
      <c r="J10" s="72"/>
      <c r="K10" s="61"/>
    </row>
    <row r="11" spans="1:11" ht="21.75" customHeight="1">
      <c r="A11" s="70"/>
      <c r="B11" s="70"/>
      <c r="C11" s="70"/>
      <c r="D11" s="71"/>
      <c r="E11" s="72"/>
      <c r="F11" s="73"/>
      <c r="G11" s="74"/>
      <c r="H11" s="74"/>
      <c r="I11" s="74"/>
      <c r="J11" s="72"/>
      <c r="K11" s="61"/>
    </row>
    <row r="12" spans="1:11" ht="21.75" customHeight="1">
      <c r="A12" s="70"/>
      <c r="B12" s="70"/>
      <c r="C12" s="70"/>
      <c r="D12" s="71"/>
      <c r="E12" s="72"/>
      <c r="F12" s="73"/>
      <c r="G12" s="74"/>
      <c r="H12" s="74"/>
      <c r="I12" s="74"/>
      <c r="J12" s="72"/>
      <c r="K12" s="61"/>
    </row>
    <row r="13" spans="1:11" ht="21.75" customHeight="1">
      <c r="A13" s="70"/>
      <c r="B13" s="70"/>
      <c r="C13" s="70"/>
      <c r="D13" s="71"/>
      <c r="E13" s="72"/>
      <c r="F13" s="73"/>
      <c r="G13" s="74"/>
      <c r="H13" s="74"/>
      <c r="I13" s="74"/>
      <c r="J13" s="72"/>
      <c r="K13" s="61"/>
    </row>
    <row r="14" spans="1:11" ht="21.75" customHeight="1">
      <c r="A14" s="70"/>
      <c r="B14" s="70"/>
      <c r="C14" s="70"/>
      <c r="D14" s="71"/>
      <c r="E14" s="72"/>
      <c r="F14" s="73"/>
      <c r="G14" s="74"/>
      <c r="H14" s="74"/>
      <c r="I14" s="74"/>
      <c r="J14" s="72"/>
      <c r="K14" s="61"/>
    </row>
    <row r="15" spans="1:11" ht="21.75" customHeight="1">
      <c r="A15" s="70"/>
      <c r="B15" s="70"/>
      <c r="C15" s="70"/>
      <c r="D15" s="71"/>
      <c r="E15" s="72"/>
      <c r="F15" s="73"/>
      <c r="G15" s="74"/>
      <c r="H15" s="74"/>
      <c r="I15" s="74"/>
      <c r="J15" s="72"/>
      <c r="K15" s="61"/>
    </row>
    <row r="16" spans="1:11" ht="21.75" customHeight="1">
      <c r="A16" s="70"/>
      <c r="B16" s="70"/>
      <c r="C16" s="70"/>
      <c r="D16" s="71"/>
      <c r="E16" s="72"/>
      <c r="F16" s="73"/>
      <c r="G16" s="74"/>
      <c r="H16" s="74"/>
      <c r="I16" s="74"/>
      <c r="J16" s="72"/>
      <c r="K16" s="61"/>
    </row>
    <row r="17" spans="1:10" ht="21.75" customHeight="1">
      <c r="A17" s="70"/>
      <c r="B17" s="70"/>
      <c r="C17" s="70"/>
      <c r="D17" s="71"/>
      <c r="E17" s="72"/>
      <c r="F17" s="73"/>
      <c r="G17" s="74"/>
      <c r="H17" s="74"/>
      <c r="I17" s="74"/>
      <c r="J17" s="72"/>
    </row>
    <row r="18" s="120" customFormat="1" ht="12.75" customHeight="1">
      <c r="A18" s="120" t="s">
        <v>46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2020-05-21T08:02:33Z</cp:lastPrinted>
  <dcterms:created xsi:type="dcterms:W3CDTF">2018-04-25T02:45:14Z</dcterms:created>
  <dcterms:modified xsi:type="dcterms:W3CDTF">2020-05-25T07:36:49Z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